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15" windowWidth="19200" windowHeight="10320" tabRatio="908"/>
  </bookViews>
  <sheets>
    <sheet name="1.РЕЗЮМЕ" sheetId="6" r:id="rId1"/>
    <sheet name="2. Подадени проекти" sheetId="7" r:id="rId2"/>
    <sheet name="3. Резултати ОАСД" sheetId="8" r:id="rId3"/>
    <sheet name="4.Класиран ТФО" sheetId="3" r:id="rId4"/>
    <sheet name="5.Обосновка точки" sheetId="5" r:id="rId5"/>
    <sheet name="6.Одобрена БФП" sheetId="1" r:id="rId6"/>
    <sheet name="7.Мотиви корекции в БЮДЖЕТА" sheetId="4" r:id="rId7"/>
  </sheets>
  <definedNames>
    <definedName name="_xlnm._FilterDatabase" localSheetId="3" hidden="1">'4.Класиран ТФО'!$E$2:$E$19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6" l="1"/>
  <c r="C20" i="6"/>
  <c r="C19" i="6"/>
  <c r="F22" i="7"/>
  <c r="K85" i="4"/>
  <c r="F85" i="4"/>
  <c r="G85" i="4"/>
  <c r="H85" i="4"/>
  <c r="N85" i="4"/>
  <c r="M85" i="4"/>
  <c r="L85" i="4"/>
  <c r="K84" i="4"/>
  <c r="H84" i="4"/>
  <c r="N84" i="4"/>
  <c r="M84" i="4"/>
  <c r="L84" i="4"/>
  <c r="K81" i="4"/>
  <c r="K82" i="4"/>
  <c r="K83" i="4"/>
  <c r="H81" i="4"/>
  <c r="H82" i="4"/>
  <c r="H83" i="4"/>
  <c r="N83" i="4"/>
  <c r="J83" i="4"/>
  <c r="G83" i="4"/>
  <c r="M83" i="4"/>
  <c r="I83" i="4"/>
  <c r="F83" i="4"/>
  <c r="L83" i="4"/>
  <c r="N82" i="4"/>
  <c r="M82" i="4"/>
  <c r="L82" i="4"/>
  <c r="N81" i="4"/>
  <c r="M81" i="4"/>
  <c r="L81" i="4"/>
  <c r="I80" i="4"/>
  <c r="J80" i="4"/>
  <c r="K80" i="4"/>
  <c r="H74" i="4"/>
  <c r="H75" i="4"/>
  <c r="H76" i="4"/>
  <c r="H77" i="4"/>
  <c r="H78" i="4"/>
  <c r="H79" i="4"/>
  <c r="H80" i="4"/>
  <c r="N80" i="4"/>
  <c r="G80" i="4"/>
  <c r="M80" i="4"/>
  <c r="F80" i="4"/>
  <c r="L80" i="4"/>
  <c r="K79" i="4"/>
  <c r="N79" i="4"/>
  <c r="M79" i="4"/>
  <c r="L79" i="4"/>
  <c r="K78" i="4"/>
  <c r="N78" i="4"/>
  <c r="M78" i="4"/>
  <c r="L78" i="4"/>
  <c r="K77" i="4"/>
  <c r="N77" i="4"/>
  <c r="M77" i="4"/>
  <c r="L77" i="4"/>
  <c r="K76" i="4"/>
  <c r="N76" i="4"/>
  <c r="M76" i="4"/>
  <c r="L76" i="4"/>
  <c r="K75" i="4"/>
  <c r="N75" i="4"/>
  <c r="M75" i="4"/>
  <c r="L75" i="4"/>
  <c r="K74" i="4"/>
  <c r="N74" i="4"/>
  <c r="M74" i="4"/>
  <c r="L74" i="4"/>
  <c r="K70" i="4"/>
  <c r="K71" i="4"/>
  <c r="K72" i="4"/>
  <c r="K73" i="4"/>
  <c r="H70" i="4"/>
  <c r="H71" i="4"/>
  <c r="H72" i="4"/>
  <c r="H73" i="4"/>
  <c r="N73" i="4"/>
  <c r="J73" i="4"/>
  <c r="G73" i="4"/>
  <c r="M73" i="4"/>
  <c r="I73" i="4"/>
  <c r="F73" i="4"/>
  <c r="L73" i="4"/>
  <c r="N72" i="4"/>
  <c r="M72" i="4"/>
  <c r="L72" i="4"/>
  <c r="N71" i="4"/>
  <c r="M71" i="4"/>
  <c r="L71" i="4"/>
  <c r="N70" i="4"/>
  <c r="M70" i="4"/>
  <c r="L70" i="4"/>
  <c r="K66" i="4"/>
  <c r="K67" i="4"/>
  <c r="K68" i="4"/>
  <c r="K69" i="4"/>
  <c r="H66" i="4"/>
  <c r="H67" i="4"/>
  <c r="H68" i="4"/>
  <c r="H69" i="4"/>
  <c r="N69" i="4"/>
  <c r="J69" i="4"/>
  <c r="G69" i="4"/>
  <c r="M69" i="4"/>
  <c r="I69" i="4"/>
  <c r="F69" i="4"/>
  <c r="L69" i="4"/>
  <c r="N68" i="4"/>
  <c r="M68" i="4"/>
  <c r="L68" i="4"/>
  <c r="N67" i="4"/>
  <c r="M67" i="4"/>
  <c r="L67" i="4"/>
  <c r="N66" i="4"/>
  <c r="M66" i="4"/>
  <c r="L66" i="4"/>
  <c r="K57" i="4"/>
  <c r="K58" i="4"/>
  <c r="K59" i="4"/>
  <c r="K60" i="4"/>
  <c r="K61" i="4"/>
  <c r="K62" i="4"/>
  <c r="K63" i="4"/>
  <c r="K64" i="4"/>
  <c r="K65" i="4"/>
  <c r="H57" i="4"/>
  <c r="H58" i="4"/>
  <c r="H59" i="4"/>
  <c r="H60" i="4"/>
  <c r="H61" i="4"/>
  <c r="H62" i="4"/>
  <c r="H63" i="4"/>
  <c r="H64" i="4"/>
  <c r="H65" i="4"/>
  <c r="N65" i="4"/>
  <c r="J65" i="4"/>
  <c r="G65" i="4"/>
  <c r="M65" i="4"/>
  <c r="I65" i="4"/>
  <c r="F65" i="4"/>
  <c r="L65" i="4"/>
  <c r="N64" i="4"/>
  <c r="M64" i="4"/>
  <c r="L64" i="4"/>
  <c r="N63" i="4"/>
  <c r="M63" i="4"/>
  <c r="L63" i="4"/>
  <c r="N62" i="4"/>
  <c r="M62" i="4"/>
  <c r="L62" i="4"/>
  <c r="N61" i="4"/>
  <c r="M61" i="4"/>
  <c r="L61" i="4"/>
  <c r="N60" i="4"/>
  <c r="M60" i="4"/>
  <c r="L60" i="4"/>
  <c r="N59" i="4"/>
  <c r="M59" i="4"/>
  <c r="L59" i="4"/>
  <c r="N58" i="4"/>
  <c r="M58" i="4"/>
  <c r="L58" i="4"/>
  <c r="N57" i="4"/>
  <c r="M57" i="4"/>
  <c r="L57" i="4"/>
  <c r="I56" i="4"/>
  <c r="J56" i="4"/>
  <c r="K56" i="4"/>
  <c r="F56" i="4"/>
  <c r="G56" i="4"/>
  <c r="H56" i="4"/>
  <c r="N56" i="4"/>
  <c r="M56" i="4"/>
  <c r="L56" i="4"/>
  <c r="K55" i="4"/>
  <c r="H55" i="4"/>
  <c r="N55" i="4"/>
  <c r="M55" i="4"/>
  <c r="L55" i="4"/>
  <c r="K54" i="4"/>
  <c r="H54" i="4"/>
  <c r="N54" i="4"/>
  <c r="M54" i="4"/>
  <c r="L54" i="4"/>
  <c r="K53" i="4"/>
  <c r="H53" i="4"/>
  <c r="N53" i="4"/>
  <c r="M53" i="4"/>
  <c r="L53" i="4"/>
  <c r="K52" i="4"/>
  <c r="H52" i="4"/>
  <c r="N52" i="4"/>
  <c r="M52" i="4"/>
  <c r="L52" i="4"/>
  <c r="I49" i="4"/>
  <c r="J49" i="4"/>
  <c r="K49" i="4"/>
  <c r="H46" i="4"/>
  <c r="H47" i="4"/>
  <c r="H48" i="4"/>
  <c r="H49" i="4"/>
  <c r="N49" i="4"/>
  <c r="G49" i="4"/>
  <c r="M49" i="4"/>
  <c r="F49" i="4"/>
  <c r="L49" i="4"/>
  <c r="K48" i="4"/>
  <c r="N48" i="4"/>
  <c r="M48" i="4"/>
  <c r="L48" i="4"/>
  <c r="K47" i="4"/>
  <c r="N47" i="4"/>
  <c r="M47" i="4"/>
  <c r="L47" i="4"/>
  <c r="K46" i="4"/>
  <c r="N46" i="4"/>
  <c r="M46" i="4"/>
  <c r="L46" i="4"/>
  <c r="F45" i="4"/>
  <c r="I45" i="4"/>
  <c r="G45" i="4"/>
  <c r="J45" i="4"/>
  <c r="K45" i="4"/>
  <c r="H44" i="4"/>
  <c r="H45" i="4"/>
  <c r="N45" i="4"/>
  <c r="M45" i="4"/>
  <c r="L45" i="4"/>
  <c r="I44" i="4"/>
  <c r="J44" i="4"/>
  <c r="K44" i="4"/>
  <c r="N44" i="4"/>
  <c r="M44" i="4"/>
  <c r="L44" i="4"/>
  <c r="I43" i="4"/>
  <c r="J43" i="4"/>
  <c r="K43" i="4"/>
  <c r="F43" i="4"/>
  <c r="G43" i="4"/>
  <c r="H43" i="4"/>
  <c r="N43" i="4"/>
  <c r="M43" i="4"/>
  <c r="L43" i="4"/>
  <c r="K42" i="4"/>
  <c r="H42" i="4"/>
  <c r="N42" i="4"/>
  <c r="M42" i="4"/>
  <c r="L42" i="4"/>
  <c r="K41" i="4"/>
  <c r="H41" i="4"/>
  <c r="N41" i="4"/>
  <c r="M41" i="4"/>
  <c r="L41" i="4"/>
  <c r="K40" i="4"/>
  <c r="H40" i="4"/>
  <c r="N40" i="4"/>
  <c r="M40" i="4"/>
  <c r="L40" i="4"/>
  <c r="K39" i="4"/>
  <c r="H39" i="4"/>
  <c r="N39" i="4"/>
  <c r="M39" i="4"/>
  <c r="L39" i="4"/>
  <c r="K38" i="4"/>
  <c r="H38" i="4"/>
  <c r="N38" i="4"/>
  <c r="M38" i="4"/>
  <c r="L38" i="4"/>
  <c r="K37" i="4"/>
  <c r="H37" i="4"/>
  <c r="N37" i="4"/>
  <c r="M37" i="4"/>
  <c r="L37" i="4"/>
  <c r="K36" i="4"/>
  <c r="H36" i="4"/>
  <c r="N36" i="4"/>
  <c r="M36" i="4"/>
  <c r="L36" i="4"/>
  <c r="K31" i="4"/>
  <c r="K32" i="4"/>
  <c r="K33" i="4"/>
  <c r="K34" i="4"/>
  <c r="K35" i="4"/>
  <c r="H31" i="4"/>
  <c r="H32" i="4"/>
  <c r="H33" i="4"/>
  <c r="H34" i="4"/>
  <c r="H35" i="4"/>
  <c r="N35" i="4"/>
  <c r="J35" i="4"/>
  <c r="G35" i="4"/>
  <c r="M35" i="4"/>
  <c r="I35" i="4"/>
  <c r="F35" i="4"/>
  <c r="L35" i="4"/>
  <c r="N34" i="4"/>
  <c r="M34" i="4"/>
  <c r="L34" i="4"/>
  <c r="N33" i="4"/>
  <c r="M33" i="4"/>
  <c r="L33" i="4"/>
  <c r="N32" i="4"/>
  <c r="M32" i="4"/>
  <c r="L32" i="4"/>
  <c r="N31" i="4"/>
  <c r="M31" i="4"/>
  <c r="L31" i="4"/>
  <c r="I30" i="4"/>
  <c r="J30" i="4"/>
  <c r="K30" i="4"/>
  <c r="H27" i="4"/>
  <c r="H28" i="4"/>
  <c r="H29" i="4"/>
  <c r="H30" i="4"/>
  <c r="N30" i="4"/>
  <c r="G30" i="4"/>
  <c r="M30" i="4"/>
  <c r="F30" i="4"/>
  <c r="L30" i="4"/>
  <c r="K29" i="4"/>
  <c r="N29" i="4"/>
  <c r="M29" i="4"/>
  <c r="L29" i="4"/>
  <c r="K28" i="4"/>
  <c r="N28" i="4"/>
  <c r="M28" i="4"/>
  <c r="L28" i="4"/>
  <c r="K27" i="4"/>
  <c r="N27" i="4"/>
  <c r="M27" i="4"/>
  <c r="L27" i="4"/>
  <c r="K22" i="4"/>
  <c r="K23" i="4"/>
  <c r="K24" i="4"/>
  <c r="K25" i="4"/>
  <c r="K26" i="4"/>
  <c r="F26" i="4"/>
  <c r="G26" i="4"/>
  <c r="H26" i="4"/>
  <c r="N26" i="4"/>
  <c r="J26" i="4"/>
  <c r="M26" i="4"/>
  <c r="I26" i="4"/>
  <c r="L26" i="4"/>
  <c r="H25" i="4"/>
  <c r="N25" i="4"/>
  <c r="M25" i="4"/>
  <c r="L25" i="4"/>
  <c r="H24" i="4"/>
  <c r="N24" i="4"/>
  <c r="M24" i="4"/>
  <c r="L24" i="4"/>
  <c r="H23" i="4"/>
  <c r="N23" i="4"/>
  <c r="M23" i="4"/>
  <c r="L23" i="4"/>
  <c r="H22" i="4"/>
  <c r="N22" i="4"/>
  <c r="M22" i="4"/>
  <c r="L22" i="4"/>
  <c r="I21" i="4"/>
  <c r="J21" i="4"/>
  <c r="K21" i="4"/>
  <c r="F21" i="4"/>
  <c r="G21" i="4"/>
  <c r="H21" i="4"/>
  <c r="N21" i="4"/>
  <c r="M21" i="4"/>
  <c r="L21" i="4"/>
  <c r="K20" i="4"/>
  <c r="H20" i="4"/>
  <c r="N20" i="4"/>
  <c r="M20" i="4"/>
  <c r="L20" i="4"/>
  <c r="K19" i="4"/>
  <c r="H19" i="4"/>
  <c r="N19" i="4"/>
  <c r="M19" i="4"/>
  <c r="L19" i="4"/>
  <c r="K18" i="4"/>
  <c r="H18" i="4"/>
  <c r="N18" i="4"/>
  <c r="M18" i="4"/>
  <c r="L18" i="4"/>
  <c r="K17" i="4"/>
  <c r="H17" i="4"/>
  <c r="N17" i="4"/>
  <c r="M17" i="4"/>
  <c r="L17" i="4"/>
  <c r="I15" i="4"/>
  <c r="I16" i="4"/>
  <c r="J15" i="4"/>
  <c r="J16" i="4"/>
  <c r="K16" i="4"/>
  <c r="H15" i="4"/>
  <c r="H16" i="4"/>
  <c r="N16" i="4"/>
  <c r="G16" i="4"/>
  <c r="M16" i="4"/>
  <c r="F16" i="4"/>
  <c r="L16" i="4"/>
  <c r="K15" i="4"/>
  <c r="N15" i="4"/>
  <c r="M15" i="4"/>
  <c r="L15" i="4"/>
  <c r="K6" i="4"/>
  <c r="K7" i="4"/>
  <c r="K8" i="4"/>
  <c r="K9" i="4"/>
  <c r="K10" i="4"/>
  <c r="K11" i="4"/>
  <c r="K12" i="4"/>
  <c r="K13" i="4"/>
  <c r="K14" i="4"/>
  <c r="H6" i="4"/>
  <c r="H7" i="4"/>
  <c r="H8" i="4"/>
  <c r="H9" i="4"/>
  <c r="H10" i="4"/>
  <c r="H11" i="4"/>
  <c r="H12" i="4"/>
  <c r="H13" i="4"/>
  <c r="H14" i="4"/>
  <c r="N14" i="4"/>
  <c r="J14" i="4"/>
  <c r="G14" i="4"/>
  <c r="M14" i="4"/>
  <c r="I14" i="4"/>
  <c r="F14" i="4"/>
  <c r="L14" i="4"/>
  <c r="N13" i="4"/>
  <c r="M13" i="4"/>
  <c r="L13" i="4"/>
  <c r="N12" i="4"/>
  <c r="M12" i="4"/>
  <c r="L12" i="4"/>
  <c r="N11" i="4"/>
  <c r="M11" i="4"/>
  <c r="L11" i="4"/>
  <c r="N10" i="4"/>
  <c r="M10" i="4"/>
  <c r="L10" i="4"/>
  <c r="N9" i="4"/>
  <c r="M9" i="4"/>
  <c r="L9" i="4"/>
  <c r="N8" i="4"/>
  <c r="M8" i="4"/>
  <c r="L8" i="4"/>
  <c r="N7" i="4"/>
  <c r="M7" i="4"/>
  <c r="L7" i="4"/>
  <c r="N6" i="4"/>
  <c r="M6" i="4"/>
  <c r="L6" i="4"/>
  <c r="K85" i="1"/>
  <c r="F85" i="1"/>
  <c r="G85" i="1"/>
  <c r="H85" i="1"/>
  <c r="N85" i="1"/>
  <c r="M85" i="1"/>
  <c r="L85" i="1"/>
  <c r="K84" i="1"/>
  <c r="H84" i="1"/>
  <c r="N84" i="1"/>
  <c r="M84" i="1"/>
  <c r="L84" i="1"/>
  <c r="K81" i="1"/>
  <c r="K82" i="1"/>
  <c r="K83" i="1"/>
  <c r="H81" i="1"/>
  <c r="H82" i="1"/>
  <c r="H83" i="1"/>
  <c r="N83" i="1"/>
  <c r="J83" i="1"/>
  <c r="G83" i="1"/>
  <c r="M83" i="1"/>
  <c r="I83" i="1"/>
  <c r="F83" i="1"/>
  <c r="L83" i="1"/>
  <c r="N82" i="1"/>
  <c r="M82" i="1"/>
  <c r="L82" i="1"/>
  <c r="N81" i="1"/>
  <c r="M81" i="1"/>
  <c r="L81" i="1"/>
  <c r="I80" i="1"/>
  <c r="J80" i="1"/>
  <c r="K80" i="1"/>
  <c r="H74" i="1"/>
  <c r="H75" i="1"/>
  <c r="H76" i="1"/>
  <c r="H77" i="1"/>
  <c r="H78" i="1"/>
  <c r="H79" i="1"/>
  <c r="H80" i="1"/>
  <c r="N80" i="1"/>
  <c r="G80" i="1"/>
  <c r="M80" i="1"/>
  <c r="F80" i="1"/>
  <c r="L80" i="1"/>
  <c r="K79" i="1"/>
  <c r="N79" i="1"/>
  <c r="M79" i="1"/>
  <c r="L79" i="1"/>
  <c r="K78" i="1"/>
  <c r="N78" i="1"/>
  <c r="M78" i="1"/>
  <c r="L78" i="1"/>
  <c r="K77" i="1"/>
  <c r="N77" i="1"/>
  <c r="M77" i="1"/>
  <c r="L77" i="1"/>
  <c r="K76" i="1"/>
  <c r="N76" i="1"/>
  <c r="M76" i="1"/>
  <c r="L76" i="1"/>
  <c r="K75" i="1"/>
  <c r="N75" i="1"/>
  <c r="M75" i="1"/>
  <c r="L75" i="1"/>
  <c r="K74" i="1"/>
  <c r="N74" i="1"/>
  <c r="M74" i="1"/>
  <c r="L74" i="1"/>
  <c r="K70" i="1"/>
  <c r="K71" i="1"/>
  <c r="K72" i="1"/>
  <c r="K73" i="1"/>
  <c r="H70" i="1"/>
  <c r="H71" i="1"/>
  <c r="H72" i="1"/>
  <c r="H73" i="1"/>
  <c r="N73" i="1"/>
  <c r="J73" i="1"/>
  <c r="G73" i="1"/>
  <c r="M73" i="1"/>
  <c r="I73" i="1"/>
  <c r="F73" i="1"/>
  <c r="L73" i="1"/>
  <c r="N72" i="1"/>
  <c r="M72" i="1"/>
  <c r="L72" i="1"/>
  <c r="N71" i="1"/>
  <c r="M71" i="1"/>
  <c r="L71" i="1"/>
  <c r="N70" i="1"/>
  <c r="M70" i="1"/>
  <c r="L70" i="1"/>
  <c r="K66" i="1"/>
  <c r="K67" i="1"/>
  <c r="K68" i="1"/>
  <c r="K69" i="1"/>
  <c r="H66" i="1"/>
  <c r="H67" i="1"/>
  <c r="H68" i="1"/>
  <c r="H69" i="1"/>
  <c r="N69" i="1"/>
  <c r="J69" i="1"/>
  <c r="G69" i="1"/>
  <c r="M69" i="1"/>
  <c r="I69" i="1"/>
  <c r="F69" i="1"/>
  <c r="L69" i="1"/>
  <c r="N68" i="1"/>
  <c r="M68" i="1"/>
  <c r="L68" i="1"/>
  <c r="N67" i="1"/>
  <c r="M67" i="1"/>
  <c r="L67" i="1"/>
  <c r="N66" i="1"/>
  <c r="M66" i="1"/>
  <c r="L66" i="1"/>
  <c r="K57" i="1"/>
  <c r="K58" i="1"/>
  <c r="K59" i="1"/>
  <c r="K60" i="1"/>
  <c r="K61" i="1"/>
  <c r="K62" i="1"/>
  <c r="K63" i="1"/>
  <c r="K64" i="1"/>
  <c r="K65" i="1"/>
  <c r="H57" i="1"/>
  <c r="H58" i="1"/>
  <c r="H59" i="1"/>
  <c r="H60" i="1"/>
  <c r="H61" i="1"/>
  <c r="H62" i="1"/>
  <c r="H63" i="1"/>
  <c r="H64" i="1"/>
  <c r="H65" i="1"/>
  <c r="N65" i="1"/>
  <c r="J65" i="1"/>
  <c r="G65" i="1"/>
  <c r="M65" i="1"/>
  <c r="I65" i="1"/>
  <c r="F65" i="1"/>
  <c r="L65" i="1"/>
  <c r="N64" i="1"/>
  <c r="M64" i="1"/>
  <c r="L64" i="1"/>
  <c r="N63" i="1"/>
  <c r="M63" i="1"/>
  <c r="L63" i="1"/>
  <c r="N62" i="1"/>
  <c r="M62" i="1"/>
  <c r="L62" i="1"/>
  <c r="N61" i="1"/>
  <c r="M61" i="1"/>
  <c r="L61" i="1"/>
  <c r="N60" i="1"/>
  <c r="M60" i="1"/>
  <c r="L60" i="1"/>
  <c r="N59" i="1"/>
  <c r="M59" i="1"/>
  <c r="L59" i="1"/>
  <c r="N58" i="1"/>
  <c r="M58" i="1"/>
  <c r="L58" i="1"/>
  <c r="N57" i="1"/>
  <c r="M57" i="1"/>
  <c r="L57" i="1"/>
  <c r="J56" i="1"/>
  <c r="G56" i="1"/>
  <c r="M56" i="1"/>
  <c r="I56" i="1"/>
  <c r="K56" i="1"/>
  <c r="F56" i="1"/>
  <c r="L56" i="1"/>
  <c r="K55" i="1"/>
  <c r="H55" i="1"/>
  <c r="N55" i="1"/>
  <c r="M55" i="1"/>
  <c r="L55" i="1"/>
  <c r="K54" i="1"/>
  <c r="H54" i="1"/>
  <c r="N54" i="1"/>
  <c r="M54" i="1"/>
  <c r="L54" i="1"/>
  <c r="K53" i="1"/>
  <c r="H53" i="1"/>
  <c r="N53" i="1"/>
  <c r="M53" i="1"/>
  <c r="L53" i="1"/>
  <c r="K52" i="1"/>
  <c r="H52" i="1"/>
  <c r="N52" i="1"/>
  <c r="M52" i="1"/>
  <c r="L52" i="1"/>
  <c r="J49" i="1"/>
  <c r="I49" i="1"/>
  <c r="K49" i="1"/>
  <c r="G49" i="1"/>
  <c r="F49" i="1"/>
  <c r="M48" i="1"/>
  <c r="L48" i="1"/>
  <c r="K48" i="1"/>
  <c r="H48" i="1"/>
  <c r="M47" i="1"/>
  <c r="L47" i="1"/>
  <c r="K47" i="1"/>
  <c r="H47" i="1"/>
  <c r="M46" i="1"/>
  <c r="L46" i="1"/>
  <c r="K46" i="1"/>
  <c r="H46" i="1"/>
  <c r="G45" i="1"/>
  <c r="J45" i="1"/>
  <c r="M45" i="1"/>
  <c r="F45" i="1"/>
  <c r="I45" i="1"/>
  <c r="J44" i="1"/>
  <c r="M44" i="1"/>
  <c r="I44" i="1"/>
  <c r="L44" i="1"/>
  <c r="K44" i="1"/>
  <c r="H44" i="1"/>
  <c r="N44" i="1"/>
  <c r="H45" i="1"/>
  <c r="J43" i="1"/>
  <c r="I43" i="1"/>
  <c r="F43" i="1"/>
  <c r="L43" i="1"/>
  <c r="G43" i="1"/>
  <c r="M42" i="1"/>
  <c r="L42" i="1"/>
  <c r="K42" i="1"/>
  <c r="H42" i="1"/>
  <c r="M41" i="1"/>
  <c r="L41" i="1"/>
  <c r="K41" i="1"/>
  <c r="H41" i="1"/>
  <c r="M40" i="1"/>
  <c r="L40" i="1"/>
  <c r="K40" i="1"/>
  <c r="H40" i="1"/>
  <c r="N40" i="1"/>
  <c r="K39" i="1"/>
  <c r="H39" i="1"/>
  <c r="N39" i="1"/>
  <c r="M39" i="1"/>
  <c r="L39" i="1"/>
  <c r="M38" i="1"/>
  <c r="L38" i="1"/>
  <c r="K38" i="1"/>
  <c r="H38" i="1"/>
  <c r="K37" i="1"/>
  <c r="H37" i="1"/>
  <c r="N37" i="1"/>
  <c r="M37" i="1"/>
  <c r="L37" i="1"/>
  <c r="M36" i="1"/>
  <c r="L36" i="1"/>
  <c r="K36" i="1"/>
  <c r="H36" i="1"/>
  <c r="J35" i="1"/>
  <c r="G35" i="1"/>
  <c r="M35" i="1"/>
  <c r="I35" i="1"/>
  <c r="F35" i="1"/>
  <c r="L35" i="1"/>
  <c r="M34" i="1"/>
  <c r="L34" i="1"/>
  <c r="K34" i="1"/>
  <c r="H34" i="1"/>
  <c r="M33" i="1"/>
  <c r="L33" i="1"/>
  <c r="K33" i="1"/>
  <c r="H33" i="1"/>
  <c r="N33" i="1"/>
  <c r="M32" i="1"/>
  <c r="L32" i="1"/>
  <c r="K32" i="1"/>
  <c r="H32" i="1"/>
  <c r="N32" i="1"/>
  <c r="M31" i="1"/>
  <c r="L31" i="1"/>
  <c r="K31" i="1"/>
  <c r="H31" i="1"/>
  <c r="H35" i="1"/>
  <c r="J30" i="1"/>
  <c r="G30" i="1"/>
  <c r="M30" i="1"/>
  <c r="I30" i="1"/>
  <c r="K30" i="1"/>
  <c r="F30" i="1"/>
  <c r="M29" i="1"/>
  <c r="L29" i="1"/>
  <c r="K29" i="1"/>
  <c r="H29" i="1"/>
  <c r="N29" i="1"/>
  <c r="M28" i="1"/>
  <c r="L28" i="1"/>
  <c r="K28" i="1"/>
  <c r="H28" i="1"/>
  <c r="M27" i="1"/>
  <c r="L27" i="1"/>
  <c r="K27" i="1"/>
  <c r="H27" i="1"/>
  <c r="H30" i="1"/>
  <c r="J26" i="1"/>
  <c r="G26" i="1"/>
  <c r="M26" i="1"/>
  <c r="I26" i="1"/>
  <c r="F26" i="1"/>
  <c r="H26" i="1"/>
  <c r="M25" i="1"/>
  <c r="L25" i="1"/>
  <c r="K25" i="1"/>
  <c r="H25" i="1"/>
  <c r="N25" i="1"/>
  <c r="M24" i="1"/>
  <c r="L24" i="1"/>
  <c r="K24" i="1"/>
  <c r="H24" i="1"/>
  <c r="M23" i="1"/>
  <c r="L23" i="1"/>
  <c r="K23" i="1"/>
  <c r="H23" i="1"/>
  <c r="N23" i="1"/>
  <c r="M22" i="1"/>
  <c r="L22" i="1"/>
  <c r="K22" i="1"/>
  <c r="H22" i="1"/>
  <c r="J21" i="1"/>
  <c r="G21" i="1"/>
  <c r="M21" i="1"/>
  <c r="I21" i="1"/>
  <c r="F21" i="1"/>
  <c r="L21" i="1"/>
  <c r="M20" i="1"/>
  <c r="L20" i="1"/>
  <c r="K20" i="1"/>
  <c r="H20" i="1"/>
  <c r="M19" i="1"/>
  <c r="L19" i="1"/>
  <c r="K19" i="1"/>
  <c r="H19" i="1"/>
  <c r="N19" i="1"/>
  <c r="M18" i="1"/>
  <c r="L18" i="1"/>
  <c r="K18" i="1"/>
  <c r="H18" i="1"/>
  <c r="N18" i="1"/>
  <c r="M17" i="1"/>
  <c r="L17" i="1"/>
  <c r="K17" i="1"/>
  <c r="H17" i="1"/>
  <c r="G16" i="1"/>
  <c r="F16" i="1"/>
  <c r="J15" i="1"/>
  <c r="J16" i="1"/>
  <c r="M16" i="1"/>
  <c r="I15" i="1"/>
  <c r="I16" i="1"/>
  <c r="L16" i="1"/>
  <c r="H15" i="1"/>
  <c r="H16" i="1"/>
  <c r="J14" i="1"/>
  <c r="G14" i="1"/>
  <c r="M14" i="1"/>
  <c r="I14" i="1"/>
  <c r="F14" i="1"/>
  <c r="L14" i="1"/>
  <c r="M13" i="1"/>
  <c r="L13" i="1"/>
  <c r="K13" i="1"/>
  <c r="H13" i="1"/>
  <c r="N13" i="1"/>
  <c r="M12" i="1"/>
  <c r="L12" i="1"/>
  <c r="K12" i="1"/>
  <c r="H12" i="1"/>
  <c r="M11" i="1"/>
  <c r="L11" i="1"/>
  <c r="K11" i="1"/>
  <c r="H11" i="1"/>
  <c r="M10" i="1"/>
  <c r="L10" i="1"/>
  <c r="K10" i="1"/>
  <c r="H10" i="1"/>
  <c r="N10" i="1"/>
  <c r="M9" i="1"/>
  <c r="L9" i="1"/>
  <c r="K9" i="1"/>
  <c r="H9" i="1"/>
  <c r="N9" i="1"/>
  <c r="M8" i="1"/>
  <c r="L8" i="1"/>
  <c r="K8" i="1"/>
  <c r="H8" i="1"/>
  <c r="N8" i="1"/>
  <c r="K7" i="1"/>
  <c r="H7" i="1"/>
  <c r="N7" i="1"/>
  <c r="M7" i="1"/>
  <c r="L7" i="1"/>
  <c r="M6" i="1"/>
  <c r="L6" i="1"/>
  <c r="K6" i="1"/>
  <c r="H6" i="1"/>
  <c r="H14" i="1"/>
  <c r="G22" i="3"/>
  <c r="G12" i="3"/>
  <c r="N6" i="1"/>
  <c r="L15" i="1"/>
  <c r="N27" i="1"/>
  <c r="N36" i="1"/>
  <c r="M43" i="1"/>
  <c r="N47" i="1"/>
  <c r="N12" i="1"/>
  <c r="N20" i="1"/>
  <c r="N38" i="1"/>
  <c r="M49" i="1"/>
  <c r="H56" i="1"/>
  <c r="N56" i="1"/>
  <c r="N34" i="1"/>
  <c r="K26" i="1"/>
  <c r="N26" i="1"/>
  <c r="N24" i="1"/>
  <c r="N31" i="1"/>
  <c r="N42" i="1"/>
  <c r="H49" i="1"/>
  <c r="N49" i="1"/>
  <c r="N48" i="1"/>
  <c r="N17" i="1"/>
  <c r="H21" i="1"/>
  <c r="L26" i="1"/>
  <c r="N28" i="1"/>
  <c r="N11" i="1"/>
  <c r="N41" i="1"/>
  <c r="H43" i="1"/>
  <c r="L49" i="1"/>
  <c r="L45" i="1"/>
  <c r="K45" i="1"/>
  <c r="N45" i="1"/>
  <c r="N30" i="1"/>
  <c r="K15" i="1"/>
  <c r="N15" i="1"/>
  <c r="L30" i="1"/>
  <c r="K43" i="1"/>
  <c r="N46" i="1"/>
  <c r="K21" i="1"/>
  <c r="N21" i="1"/>
  <c r="N22" i="1"/>
  <c r="K14" i="1"/>
  <c r="N14" i="1"/>
  <c r="K16" i="1"/>
  <c r="N16" i="1"/>
  <c r="K35" i="1"/>
  <c r="N35" i="1"/>
  <c r="M15" i="1"/>
  <c r="N43" i="1"/>
</calcChain>
</file>

<file path=xl/sharedStrings.xml><?xml version="1.0" encoding="utf-8"?>
<sst xmlns="http://schemas.openxmlformats.org/spreadsheetml/2006/main" count="1177" uniqueCount="466">
  <si>
    <t>Рег. №</t>
  </si>
  <si>
    <t>Кандидат</t>
  </si>
  <si>
    <t>БФП</t>
  </si>
  <si>
    <t>СФ</t>
  </si>
  <si>
    <t>Общо</t>
  </si>
  <si>
    <t>BG06RDNP001-19.138-0001</t>
  </si>
  <si>
    <t xml:space="preserve">"СТРЕЛА - 2007" ООД </t>
  </si>
  <si>
    <t>Трактор NEW HOLLAND T 7.210</t>
  </si>
  <si>
    <t>Плуг MASS 5x14 DM1600051495 обръщателен</t>
  </si>
  <si>
    <t>Общо:</t>
  </si>
  <si>
    <t>BG06RDNP001-19.138-0002</t>
  </si>
  <si>
    <t xml:space="preserve">ЗП Слави Иванов Славов </t>
  </si>
  <si>
    <t>Трактор – 1 бр.</t>
  </si>
  <si>
    <t>Челен товарач с трета хидравлична линия + комбинирана кофа - 1 бр.</t>
  </si>
  <si>
    <t>Силажен миксер - 1 бр.</t>
  </si>
  <si>
    <t>Консултантски услуги по изготвяне и управление на проект - 1 бр.</t>
  </si>
  <si>
    <t>BG06RDNP001-19.138-0003</t>
  </si>
  <si>
    <t xml:space="preserve"> БОРЕЛ - БГ ЕООД </t>
  </si>
  <si>
    <t>Трактор</t>
  </si>
  <si>
    <t xml:space="preserve">Навесна пръскачка </t>
  </si>
  <si>
    <t>Цяла междуредова щанга</t>
  </si>
  <si>
    <t xml:space="preserve">Машината за контурна резитба </t>
  </si>
  <si>
    <t>Активна зъбна брана</t>
  </si>
  <si>
    <t>Едоосно ремарке</t>
  </si>
  <si>
    <t xml:space="preserve">Култиватор </t>
  </si>
  <si>
    <t>Плуг градински</t>
  </si>
  <si>
    <t>BG06RDNP001-19.138-0005</t>
  </si>
  <si>
    <t xml:space="preserve">БЪЛГАРСКИ ЛОЗОВИ ПРОДУКТИ ЕООД </t>
  </si>
  <si>
    <t>Лозови маточници за подложки-създаване</t>
  </si>
  <si>
    <t>Лозови маточници за подложки-посадъчен материал</t>
  </si>
  <si>
    <t>Бизен план</t>
  </si>
  <si>
    <t>BG06RDNP001-19.138-0006</t>
  </si>
  <si>
    <t xml:space="preserve"> ПОТРЕБИТЕЛНА ЗЕМЕДЕЛСКА КООПЕРАЦИЯ СЪГЛАСИЕ</t>
  </si>
  <si>
    <t>Надграждане за доилна зала тип Рибена кост 2х8 DeLaval HB 30</t>
  </si>
  <si>
    <t>Млекоохладителен танк 4000 л DeLaval DXC</t>
  </si>
  <si>
    <t>Система за автоматично запечатване на вимето и промиване ADF</t>
  </si>
  <si>
    <t>Бизнес план</t>
  </si>
  <si>
    <t>BG06RDNP001-19.138-0007</t>
  </si>
  <si>
    <t xml:space="preserve"> ЗП "Кристина Димитрова Пейчева"</t>
  </si>
  <si>
    <t>Ремарке самонатоварващо за лавандула</t>
  </si>
  <si>
    <t>Машина за контурна резитба</t>
  </si>
  <si>
    <t>Окопен култиватор</t>
  </si>
  <si>
    <t>Разсад лавандула</t>
  </si>
  <si>
    <t>Създаване на трайно насаждение - лавандула</t>
  </si>
  <si>
    <t>BG06RDNP001-19.138-0008</t>
  </si>
  <si>
    <t xml:space="preserve">Кунчо Тодоров Рабаджиев </t>
  </si>
  <si>
    <t>Трактор LS MT 5.73</t>
  </si>
  <si>
    <t>BG06RDNP001-19.138-0009</t>
  </si>
  <si>
    <t xml:space="preserve"> СОЛАК АГРО ООД </t>
  </si>
  <si>
    <t>Трактор марка New Holland модел T5 110</t>
  </si>
  <si>
    <t>Пръскачка щангова навесна марка Agromehanika модел AGS 1200 EN/H</t>
  </si>
  <si>
    <t>GPS Навигация, марка AV-MAP модел Farmnavigator G 7 EZY</t>
  </si>
  <si>
    <t>Разсадопосадъчна машина марка Checchi amp; Magli, модел DUAL 12/ 6 GOLD</t>
  </si>
  <si>
    <t>BG06RDNP001-19.138-0010</t>
  </si>
  <si>
    <t>ЛЮДМИЛ РАБОТОВ - 2002 ЕТ</t>
  </si>
  <si>
    <t>Склад за зърно - част "Конструктивна"</t>
  </si>
  <si>
    <t>BG06RDNP001-19.138-0011</t>
  </si>
  <si>
    <t xml:space="preserve"> ТРАКИЯ АНТИК ЕООД </t>
  </si>
  <si>
    <t>Система за опазване от градушки 91,4дка дес.лоз.насаждение</t>
  </si>
  <si>
    <t>Изкореняване 10 дка дес. лоз. насаждение</t>
  </si>
  <si>
    <t>Доставка посадъчен материал</t>
  </si>
  <si>
    <t>Засаждане 10дка дес. лоз. насаждение</t>
  </si>
  <si>
    <t>Изграждане лозова конструкция</t>
  </si>
  <si>
    <t>Бизнес-план</t>
  </si>
  <si>
    <t>BG06RDNP001-19.138-0012</t>
  </si>
  <si>
    <t>Пламен Георгиев Дамянов</t>
  </si>
  <si>
    <t>Закупуване на специализирана селскостопанска техника Комбиниран багер - товарач NEW HOLLAND модел B100C TSS</t>
  </si>
  <si>
    <t>BG06RDNP001-19.138-0013</t>
  </si>
  <si>
    <t xml:space="preserve">СТОЯН ГЕОРГИЕВ ГИНДУЗОВ </t>
  </si>
  <si>
    <t>Закупуване на колесен трактор, марка DEUTZ-FAHR, модел AGROTRON 6155 - 1 брой</t>
  </si>
  <si>
    <t>Закупуване на мини челен товарач марка MUSTANG, модел MU 2041 - 1 брой</t>
  </si>
  <si>
    <t>Разходи за консултантски услуги за подготовка на проектното предложение</t>
  </si>
  <si>
    <t>BG06RDNP001-19.138-0014</t>
  </si>
  <si>
    <t>"ОРГАНИК БИИ ПРОДЖЪКТ" ЕООД</t>
  </si>
  <si>
    <t>ЗАКУПУВАНЕ НА ОБОРУДВАНЕ ЗА ДОБИВАНЕ, СЪХРАНЕНИЕ, РАЗФАСОВАНЕ И ПАКЕТИРАНЕ НА ПЧЕЛЕН МЕД И ПЧЕЛНИ ПРОДУКТИ</t>
  </si>
  <si>
    <t>ЗАКУПУВАНЕ НА ПЧЕЛНИ КОШЕРИ И ОБОРУДВАНЕ КЪМ ТЯХ</t>
  </si>
  <si>
    <t>BG06RDNP001-19.138-0015</t>
  </si>
  <si>
    <t xml:space="preserve">ЕЙ ДЖИ ИНВЕСТ ООД </t>
  </si>
  <si>
    <t>Дискова брана навесна V-образна</t>
  </si>
  <si>
    <t>Двуосно селскостопанско ремарке</t>
  </si>
  <si>
    <t>Окопен култиватор за лавандула</t>
  </si>
  <si>
    <t>Тример за рози марка ORIZZONTI</t>
  </si>
  <si>
    <t>Продълбочител</t>
  </si>
  <si>
    <t>Пръскачка премиум комбинирана AGRILIA 450 л</t>
  </si>
  <si>
    <t>Разходи за Бизнес план и упавление на проекта</t>
  </si>
  <si>
    <t xml:space="preserve"> BG06RDNP001-19.138-0016</t>
  </si>
  <si>
    <t xml:space="preserve">Васил Георгиев Боев </t>
  </si>
  <si>
    <t>Трактор NEW HOLLAND, T7.165S</t>
  </si>
  <si>
    <t>Товарач колесен EVERUN, ER 16</t>
  </si>
  <si>
    <t>BG06RDNP001-19.138-0017</t>
  </si>
  <si>
    <t xml:space="preserve">МИЗ ООД </t>
  </si>
  <si>
    <t>Закупуване на телескопичен товарач, марка JLG, модел JLG 3614 RS- 1 брой</t>
  </si>
  <si>
    <t>Закупуване на мини челен товарач, марка GEHL, модел R135</t>
  </si>
  <si>
    <t>Закупуване на ремарке, марка PALAZOGLU, модел 10 TON</t>
  </si>
  <si>
    <t>Разходи за консултантски услуги по подготовка и управление на проектното предложение</t>
  </si>
  <si>
    <t>Рег. Ном. На ПП</t>
  </si>
  <si>
    <t>Наименование на ПП</t>
  </si>
  <si>
    <t>Точки</t>
  </si>
  <si>
    <t>Статус</t>
  </si>
  <si>
    <t>Одобрена БФП</t>
  </si>
  <si>
    <t>ЕЙ ДЖИ ИНВЕСТ ООД</t>
  </si>
  <si>
    <t>ЗАКУПУВАНЕ НА ЗЕМЕДЕЛСКА ТЕХНИКА ЗА НУЖДИТЕ НА СТОПНАСТВОТО НА ЕЙ ДЖИ ИНВЕСТ ООД</t>
  </si>
  <si>
    <t>Одобрен</t>
  </si>
  <si>
    <t>ЗП Кунчо Тодоров Рабаджиев</t>
  </si>
  <si>
    <t>Закупуване на земеделска техника за нуждите на стопанството</t>
  </si>
  <si>
    <t>ПОТРЕБИТЕЛНА ЗЕМЕДЕЛСКА КООПЕРАЦИЯ СЪГЛАСИЕ с. Чоба</t>
  </si>
  <si>
    <t>Закупуване на оборудване за кравеферма</t>
  </si>
  <si>
    <t>СОЛАК АГРО ООД</t>
  </si>
  <si>
    <t>ЗАКУПУВАНЕ НА ЗЕМЕДЕЛСКА ТЕХНИКА ЗА НУЖДИТЕ НА СТОПНАСТВОТО НА СОЛАК АГРО ООД</t>
  </si>
  <si>
    <t>BG06RDNP001-19.138-0016</t>
  </si>
  <si>
    <t>ЗП Васил Георгиев Боев</t>
  </si>
  <si>
    <t>Закупуване на машини за кравеферма</t>
  </si>
  <si>
    <t>МИЗ ООД</t>
  </si>
  <si>
    <t>Закупуване на техника за нуждите на животновъдния обект на "МИЗ" ООД в гр. Брезово</t>
  </si>
  <si>
    <t>ЗП "Кристина Димитрова Пейчева"</t>
  </si>
  <si>
    <t>Създаване на трайни насаждения от лавандула и закупуване на земеделска техника</t>
  </si>
  <si>
    <t>ЗП Пламен Георгиев Дамянов</t>
  </si>
  <si>
    <t>„Закупуване на специализирана земеделска техника за нуждите на стопанството“</t>
  </si>
  <si>
    <t>Устойчиво развитие и плавно увеличаване на пчелни семейства , нарастване на добива на пчелен мед, восък, прополис и цветен прашец и предлагането  на потребителя  на характерен за местността пчелен мед чрез закупуване на пчелни кошери и оборудване за добиване, съхранение, разфасоване и пакетиране на пчелен мед и пчелни продукти</t>
  </si>
  <si>
    <t>ЗП Слави Иванов Славов</t>
  </si>
  <si>
    <t>Модернизация на земеделското стопанство на ЗП Слави Иванов Славов чрез закупуване на земеделска техника</t>
  </si>
  <si>
    <t>Резерва</t>
  </si>
  <si>
    <t>БОРЕЛ - БГ ЕООД</t>
  </si>
  <si>
    <t>„Закупуване на земеделска техника за нуждите на стопанството”</t>
  </si>
  <si>
    <t>ЗП СТОЯН ГЕОРГИЕВ ГИНДУЗОВ</t>
  </si>
  <si>
    <t>Закупуване на трактор и мини челен товарач, за нуждите на животновъдното стопанство на Стоян Гиндузов</t>
  </si>
  <si>
    <t>БЪЛГАРСКИ ЛОЗОВИ ПРОДУКТИ ЕООД</t>
  </si>
  <si>
    <t>„Създаване на 18,00 дка лозов маточник за подложки по биологична технология,  проектирано за отглеждане на конструкция, тип ниска – „приземна Пергола“, в землището на с. Върбен, община Брезово, област Пловдивска</t>
  </si>
  <si>
    <t>ТРАКИЯ АНТИК ЕООД</t>
  </si>
  <si>
    <t>Презасаждане на 10дка десертно лозово насаждение и закупуване на система  за опазване от градушки на 91,4 дека десертно лозово насаждение</t>
  </si>
  <si>
    <t>"СТРЕЛА - 2007" ООД</t>
  </si>
  <si>
    <t>„Изграждане на склад за нуждите на стопанството в УПИ I-стопански двор, кв.5- с. Борец, община Брезово”</t>
  </si>
  <si>
    <t>Вид разход</t>
  </si>
  <si>
    <t>№</t>
  </si>
  <si>
    <t>Размер на зявените от кандидатите разходи</t>
  </si>
  <si>
    <t>Размер на одобрените от комисията разходи</t>
  </si>
  <si>
    <t>Размер на озвършените корекции в бюджетите на проектните предложения</t>
  </si>
  <si>
    <t>ЗАЯВЕНИ ОТ КАНДИДАТИТЕ РАЗХОДИ</t>
  </si>
  <si>
    <t>ОДОБРЕНИ ОТ КОМИСИЯТА РАЗХОДИ И ИЗВЪРШЕНИ КОРЕКЦИИ</t>
  </si>
  <si>
    <r>
      <rPr>
        <b/>
        <sz val="8"/>
        <color theme="1"/>
        <rFont val="Times New Roman"/>
        <family val="1"/>
        <charset val="204"/>
      </rPr>
      <t>• В Бюджетен ред 2.3. GPS Навигация, марка AV-MAP модел Farmnavigator G 7 EZY, разходите се редуцират до размера на 4 105,00 лв. в съответствие със стойността на разхода по оферта и договор с доставчика.</t>
    </r>
    <r>
      <rPr>
        <sz val="8"/>
        <color theme="1"/>
        <rFont val="Times New Roman"/>
        <family val="1"/>
        <charset val="204"/>
      </rPr>
      <t xml:space="preserve">
</t>
    </r>
    <r>
      <rPr>
        <b/>
        <sz val="8"/>
        <color theme="1"/>
        <rFont val="Times New Roman"/>
        <family val="1"/>
        <charset val="204"/>
      </rPr>
      <t>Мотиви за извършената корекция в т. 5 Бюджет от електронния формуляр в ИСУН:</t>
    </r>
    <r>
      <rPr>
        <sz val="8"/>
        <color theme="1"/>
        <rFont val="Times New Roman"/>
        <family val="1"/>
        <charset val="204"/>
      </rPr>
      <t xml:space="preserve">
Комисията е констатирала несъответствие между посочената стойност на актива в офертата, договора и бизнес плана и тази посочена в бюджета на проектното предложение. В отговор на поставен от комисията въпрос, кандидатът е посочил, че коректната стойност е посочената в офертата, договора и бизнес плана и желае комисията да извърши служебна корекция.
Наложените корекции в бюджета на проектното предложение са извършени в съответствие и при спазване на разпоредбите на чл.19, ал.7, т.4, ал.8 и ал.9 от ПМС 162/05.07.2016
</t>
    </r>
  </si>
  <si>
    <r>
      <rPr>
        <b/>
        <sz val="8"/>
        <color theme="1"/>
        <rFont val="Times New Roman"/>
        <family val="1"/>
        <charset val="204"/>
      </rPr>
      <t>• Разходи за закупуване на „Ремарке самонатоварващо за лавандула“ вписани в бюджетен ред 2.1. не са одобрени. Бюджетен ред 2.1. „Ремарке самонатоварващо за лавандула“ и разходите по него в размер на 90 000 лв. сa премахнати. След премахване на първоначално въведеният бюджетен ред 2.1. се променя номерацията на бюджетните редове. Бюджетен ред 2.2. става 2.1, ред 2.3. става 2.2 и ред 2.4 става 2.3.                                                                                                                                                                           Мотиви за извършената корекция в т. 5 Бюджет от електронния формуляр в ИСУН:</t>
    </r>
    <r>
      <rPr>
        <sz val="8"/>
        <color theme="1"/>
        <rFont val="Times New Roman"/>
        <family val="1"/>
        <charset val="204"/>
      </rPr>
      <t xml:space="preserve">
    В процеса на извършената оценка за АСД и предоставената от кандидата допълнителна информация експертите оценители са констатирали, че не е изпълнено условието за представяне на 3 съпоставими независими оферти. Две от офертите са за активи с различно предназначение и технически спецификации от активите оферирани в печелившата оферта, което прави 3-те оферти несъпоставими.
    На етап кандидатстване кандидатът е представил запитване за оферта за „Самонатоварващо ремарке за лавандула с вместимост на коша 15 м3 до 18 м3“ до трима потенциални доставчици. Представени са 3 оферти, както следва:
Оферта 1: КББГ ЕООД „Прикачен комбайн“ (CLEIR RPP13 RPP20). От извършената справка на електронния сайт на фирмата производител (CLIER MECHANICAL DESIGN) става ясно, че оферираната техника включва два компонента: 1) Апарат за косене с транспортираща лента за самонатоварване CLEIR RPP13, който се прикача странично към трактор и 2) Прикачен самонатоварващ контейнер CLEIR RPP20, като видно от информацията от производителя контейнерът е с вместимост от 5 м3.
Оферта 2: Меркурий Агро и Ко ЕООД „Комбайн прикачен“ (ONG di Naldoni Domenico &amp; С модел ТН4М). Видно от техническата спецификация към офертата става ясно, че оферираната техника включва два компонента: 1) Ножов – палцов режещ апарат с транспортна лента и 2) Кош за събиране.
Оферта 3: Агромашина Груп Ямбол ЕООД „Ремарке самонатоварващо за лавандула марка BONINO, модел DG 70. В процеса на оценката за АСД е констатирано, че в електронния формуляр в ИСУН раздел 11, в Бизнес плана и в ТДИ, кандидатът е посочен различен модел (BONINO, модел BE 400 HD) от посоченият в печелившата оферта на Агромашина Груп Ямбол ЕООД.
От извършена справка на електронната страница на фирмата производител оценителната комисия е констатирала, че: 1) BONINO, модел DG 70 е специализирана машина за поддръжка на големи зелени площи, паркове, летища и т.н., включваща самонатоварващо ремарке с шредер. Относно посочената модификация DG 70 от техническата спецификация на сайта на производителя е видно, че е с обем на ремаркето от 27 до 30 м3 (https://www.boninoitaly.com/en/towed-mower/ ); 2) BONINO, модел BE 400 HD е комбайн за лавандула с кош за събиране и специализиран косилен апарат подходящ именно за прибиране на лавандулов цвят, който запазва растенията и коси само цветовете ( https://www.boninoitaly.com/en/aromatic-herbs-harvester-machines/ )  
      В процеса на извършване на оценка за АСД до кандидата са изпращани две писма за предоставяне на допълнителна информация относно констатираните несъответствия  между запитванията за оферта, оферираната специализирана техника и посоченото в електронния формуляр в ИСУН раздел 11, в Бизнес плана и в ТДИ. 
    Кандидатът не е отстранил констатираните от комисията несъответствия. Видно от техническите данни на производителите машините CLEIR RPP13 RPP20, ONG di Naldoni Domenico &amp; С модел ТН4М и BONINO, модел BE 400 HD са специализирани машини за косене на лавандула със самонатоварващ се кош. В отговор на зададен от КППП въпрос кандидатът е заявил, че планира за купуването на BONINO, модел DG 70, която от своя страна е с различно предназначение от оферираната техника в останалите две оферти. 
    Видно от техническите параметри на оферираната техника същите са несъпоставими и с различно предназначение. Офертите на Меркурий Агро и Ко ЕООД и КББГ ЕООД са за комбайни за лавандула, включващи специализиран косилен апарат, транспортна лента за самонатоварване и бункер (ремарке) за събиране на цветовете. Офертата на Агромашина Груп Ямбол ЕООД е за специализирана машина за поддръжка на големи зелени площи, паркове, летища и т.н., включваща самонатоварващо ремарке с шредер BONINO модел DG 70 (https://www.boninoitaly.com/en/towed-mower/ ), което е различно от предлаганите от производителя специализирани комбайни за лавандула.
     От така приложените оферти, следва заключението, че офертите на КББГ ЕООД и Меркурий Агро и Ко ЕООД са за актив, различен от този, предложен в офертата на Агромашина Груп Ямбол ЕООД, което прави трите оферти несъпоставими. В допълнение посоченото в запитването за оферта оборудване не съответства с оферираното от трите фирми оборудване. 
С оглед на констатираното относно заявеният разход по Бюджетен ред 2.1. „Ремарке самонатоварващо се за лавандула“ не са изпълнени условията за раздел 14.2. Условия за допустимост на разходите т.6.2. от Условията за кандидатстване по процедурата.
• </t>
    </r>
    <r>
      <rPr>
        <b/>
        <sz val="8"/>
        <color theme="1"/>
        <rFont val="Times New Roman"/>
        <family val="1"/>
        <charset val="204"/>
      </rPr>
      <t xml:space="preserve">В Бюджетен ред Бюджетен ред 3.2. Създаване на трайно насаждение – лавандула разходите се коригират до размера на 70 222,83 лв. (от предварително посочената стойност са извадени 488,53 лв.) </t>
    </r>
    <r>
      <rPr>
        <sz val="8"/>
        <color theme="1"/>
        <rFont val="Times New Roman"/>
        <family val="1"/>
        <charset val="204"/>
      </rPr>
      <t xml:space="preserve">
</t>
    </r>
    <r>
      <rPr>
        <b/>
        <sz val="8"/>
        <color theme="1"/>
        <rFont val="Times New Roman"/>
        <family val="1"/>
        <charset val="204"/>
      </rPr>
      <t>Мотиви за извършената корекция в т. 5 Бюджет от електронния формуляр в ИСУН:</t>
    </r>
    <r>
      <rPr>
        <sz val="8"/>
        <color theme="1"/>
        <rFont val="Times New Roman"/>
        <family val="1"/>
        <charset val="204"/>
      </rPr>
      <t xml:space="preserve">
   Констатирано е, че в бюджета на проектното предложение кандидатът е заявил разходи за създаване на трайни насаждения от лавандула в размер на 70 711,36 лв. В бизнес плана, офертата и договора с изпълнител стойността на разхода възлиза на 70 222,83 лв. Стойността се коригира до размера на посоченото в офертата и договора с избрания изпълнител. 
</t>
    </r>
    <r>
      <rPr>
        <b/>
        <sz val="8"/>
        <color theme="1"/>
        <rFont val="Times New Roman"/>
        <family val="1"/>
        <charset val="204"/>
      </rPr>
      <t xml:space="preserve">
• В Бюджетен ред 14.1. Бизнес план разходите се коригират до размера на 9 419,46 лв. (от предварително посочената стойност са извадени 4 525,54 лв.).</t>
    </r>
    <r>
      <rPr>
        <sz val="8"/>
        <color theme="1"/>
        <rFont val="Times New Roman"/>
        <family val="1"/>
        <charset val="204"/>
      </rPr>
      <t xml:space="preserve">
Мотиви за извършената корекция в т. 5 Бюджет от електронния формуляр в ИСУН:
    В съответствие с разпоредбите на раздел 14. 2. Условия за допустимост на разходите, т. 2 от Условията за кандидатстване, разходите за консултантски услуги в т.ч. разходите за разработване на бизнес план не следва да надхвърлят 5 на сто от стойността допустимите разходи по проекта, включени в т. 1 – 12. от Раздел 14.1. „Допустими разходи” от Условията за кандидатстване. С оглед на извършените корекции в бюджета на проектното предложение, посочени в т.1 и 2 от настоящото уведомително писмо предварително заявената сума по бюджетен ред 14.1. от електронния формуляр в ИСУН е редуцирана до размера на 9 419,46 лв. представляваща 5% от стойността на одобрените допустими разходи.
Наложените корекции в бюджета на проектното предложение са извършени в съответствие и при спазване на разпоредбите на чл.19, ал.7, т.4, ал.8 и ал.9 от ПМС 162/05.07.2016
</t>
    </r>
  </si>
  <si>
    <r>
      <rPr>
        <b/>
        <sz val="8"/>
        <color theme="1"/>
        <rFont val="Times New Roman"/>
        <family val="1"/>
        <charset val="204"/>
      </rPr>
      <t>• Разходите по бюджетен ред 2.1. Трактор – 1 бр. са редуцирани до размера на 122 215.12 лв.
• Разходите по бюджетен ред 2.2. Челен товарач с трета хидравлична линия + комбинирана кофа - 1 бр. са редуцирани до размера на 31 826.86 лв.
• Разходите по бюджетен ред 2.3. Силажен миксер - 1 бр. са редуцирани до размера на 32 224.70 лв.
• Разходите посочени в бюджетен ред 13.1. консултантски услуги по изготвяне и управление на проект - 1 бр.  са прехвърлени в бюджетен ред 14.1., тъй като са отнесени в грешен бюджетен ред и са редуцирани до размера на 9 313.32 лв. (до 5% от размера на допустимите разходи по бюджетни редове 2.1., 2.2. и 2.3.)</t>
    </r>
    <r>
      <rPr>
        <sz val="8"/>
        <color theme="1"/>
        <rFont val="Times New Roman"/>
        <family val="1"/>
        <charset val="204"/>
      </rPr>
      <t xml:space="preserve">
</t>
    </r>
    <r>
      <rPr>
        <b/>
        <sz val="8"/>
        <color theme="1"/>
        <rFont val="Times New Roman"/>
        <family val="1"/>
        <charset val="204"/>
      </rPr>
      <t>Мотиви за извършената корекция в т. 5 Бюджет от електронния формуляр в ИСУН:</t>
    </r>
    <r>
      <rPr>
        <sz val="8"/>
        <color theme="1"/>
        <rFont val="Times New Roman"/>
        <family val="1"/>
        <charset val="204"/>
      </rPr>
      <t xml:space="preserve">
В съответствие с разпоредбите на раздел 9, т. 2 от Условията за кандидатстване максималният размер за допустимите разходи за конкретен проект, който е свързан с закупуването само на земеделска техника е в размер на 195 580.00 лв., а допустимият размер на БФП е съответно 97 790.00 лв. Проектното предложение е свързано само със закупуването на специализирана земеделска техника, като размерът на заявените разходи възлиза на 218 900.00, като по този начин надхвърля посочения в Условията за кандидатстване праг.
Наложените корекции в бюджета на проектното предложение са извършени в съответствие и при спазване на разпоредбите на чл.19, ал.7, т.4, ал.8 и ал.9 от ПМС 162/05.07.2016
</t>
    </r>
  </si>
  <si>
    <r>
      <rPr>
        <b/>
        <sz val="8"/>
        <color theme="1"/>
        <rFont val="Times New Roman"/>
        <family val="1"/>
        <charset val="204"/>
      </rPr>
      <t>• Заявените разходи за  Мобилна специализирана и автоматизирана система за опазване на 91,400 дка десертно лозово насаждение от градушки – система – “Anti Hail Cannons” (“Генератор на ударна вълна“) не са одобрени. Бюджетен ред “2.1. Система за опазване от градушки 91,4 дка дес. лоз. Насаждение” и разходите по него в размер на 227 500 лв. са премахнати.
• Бюджетен ред 14.1. Бизнес-план заявените разходи са частично одобрени. Извършена е служебна редукция на посочените разходи до размера на 2 119.38 лв.
Мотиви за извършената корекция в т. 5 Бюджет от електронния формуляр в ИСУН:</t>
    </r>
    <r>
      <rPr>
        <sz val="8"/>
        <color theme="1"/>
        <rFont val="Times New Roman"/>
        <family val="1"/>
        <charset val="204"/>
      </rPr>
      <t xml:space="preserve">
    В процеса на извършената оценка за АСД и предоставената от кандидата допълнителна информация външните експерти оценители са констатирали, че представените 3 оферти за Мобилна специализирана и автоматизирана система за опазване на 91,400 дка десертно лозово насаждение от градушки – система – “Anti Hail Cannons” (“Генератор на ударна вълна“) и представените допълнения към офертите след писмо за предоставяне на допълнителна информация не отговарят на изискванията относно офертите посочени в раздел 14.2., т. 7 от Условията за кандидатстване.
    В съответствие с разпоредбите на раздел 14. 2. Условия за допустимост на разходите, т. 7. „Офертите следва да съдържат наименованието на оферента, срока на валидност на офертата, датата на издаване на офертата, подпис и печат (когато е приложимо) на оферента, подробна техническа спецификация на активите/услугите, цена в левове или евро с посочен данък върху добавената стойност (ДДС)“ Представените оферти и допълнение към всяка една оферта не съдържат подробна техническа спецификация на активите. 
    Кандидатът „Тракия Антик“ ЕООД е представил допълнителна информация относно планирания за закупуване актив, съдържаща различна по естество техническа информация в по-голямата си част на английски език без да е приложен превод на български извършен от заклет преводач, каквито са изискванията на Условията за кандидатстване. 
    Представената техническа документация, е предоставена от името на кандидата като част от нея (Инструкция за експлоатация“ и „Оценка на риска“) е на бланка на кандидата „Тракия Антик“ ЕООД. 
Представената техническа информация не е част или приложение към офертите представени от потенциалните доставчици, като по този начин не става ясно дали и до колко представените технически данни кореспондират с оферираното от трите фирми оборудване.
    В съответствие с разпоредбите на раздел 14. 2. Условия за допустимост на разходите, т. 2, разходите за консултантски услуги в т.ч. разходите за разработване на бизнес план не следва да надхвърлят 5 на сто от стойността допустимите разходи по проекта, включени в т. 1 – 12. от Раздел 14.1. „Допустими разходи” от Условията за кандидатстване. С оглед на извършената финансова корекция по сочена в т.1 от настоящото уведомително писмо предварително заявената сума по бюджетен ред 14.1. от електронния формуляр в ИСУН е редуцирана до размера на 2 119,38 лв., представляваща 5% от стойността на одобрените допустими разходи.
Наложените корекции в бюджета на проектното предложение са извършени в съответствие и при спазване на разпоредбите на чл.19, ал.7, т.4, ал.8 и ал.9 от ПМС 162/05.07.2016
</t>
    </r>
  </si>
  <si>
    <t>НЯМА КОРЕКЦИИ В БЮДЖЕТА</t>
  </si>
  <si>
    <t>МОТИВИ ЗА ИЗВЪРШЕНИ КОРЕКЦИИ В БЮДЖЕТА НА ПРОЕКТНОТО ПРЕДЛОЖЕНИЕ</t>
  </si>
  <si>
    <r>
      <rPr>
        <b/>
        <sz val="8"/>
        <color theme="1"/>
        <rFont val="Times New Roman"/>
        <family val="1"/>
        <charset val="204"/>
      </rPr>
      <t>• В Бюджетен ред 14.1. Бизнес план разходите за консултантски услуги за разработване на бизнес план се редуцират до размера на 3 713,24 лв. (първоначално заявения разход е намален с 6,76 лв., тъй като надхвърлят 5% от стойността на инвестиционните разходи.). Стойността е коригирана и в раздел 7 и раздел 10 от формуляра в ИСУН.</t>
    </r>
    <r>
      <rPr>
        <sz val="8"/>
        <color theme="1"/>
        <rFont val="Times New Roman"/>
        <family val="1"/>
        <charset val="204"/>
      </rPr>
      <t xml:space="preserve">
</t>
    </r>
    <r>
      <rPr>
        <b/>
        <sz val="8"/>
        <color theme="1"/>
        <rFont val="Times New Roman"/>
        <family val="1"/>
        <charset val="204"/>
      </rPr>
      <t>Мотиви за извършената корекция в т. 5 Бюджет от електронния формуляр в ИСУН:</t>
    </r>
    <r>
      <rPr>
        <sz val="8"/>
        <color theme="1"/>
        <rFont val="Times New Roman"/>
        <family val="1"/>
        <charset val="204"/>
      </rPr>
      <t xml:space="preserve">
Първоначално заявените разходи по бюджетен ред 14.1. Бизнес план разходите за консултантски услуги за разработване на бизнес план надхвърлят определения в лимит от 5% посочен в раздел 14.2. Условия за допустимост на разходите, т.2 от Условията за кандидатстване. 
Наложените корекции в бюджета на проектното предложение са извършени в съответствие и при спазване на разпоредбите на чл.19, ал.7, т.4, ал.8 и ал.9 от ПМС 162/05.07.2016
</t>
    </r>
  </si>
  <si>
    <t>К</t>
  </si>
  <si>
    <t>Рег. номер</t>
  </si>
  <si>
    <t>Наименование/Кандидат</t>
  </si>
  <si>
    <t>„Закупуване на земеделска техника за нуждите на стопанството”/ "СТРЕЛА - 2007" ООД</t>
  </si>
  <si>
    <t>КРИТЕРИИ ЗА ТФО</t>
  </si>
  <si>
    <t>Присъдени точки оценител</t>
  </si>
  <si>
    <t>Забележки/Обосновка на оценителя</t>
  </si>
  <si>
    <t>Осреднена оценка</t>
  </si>
  <si>
    <t>1. Подпомагане на приоритетни за територията сектори в селското стопанство:</t>
  </si>
  <si>
    <t>Проектното предложение е свързано със закупуването на земеделска техника – трактор и плуг за обработването на зърнени култури, които не попадат в приоритетните сектори. Инвестицията е изцяло насочена към други сектори на селското стопанство извън приоритетните.</t>
  </si>
  <si>
    <t>Кандидатът получава 10 точки по критерия, защото предвидените за закупуване активи няма да бъдат използвани за приоритетни за територията сектори, а за друг сектор на селското стопанство.</t>
  </si>
  <si>
    <t>2. Подпомагане на биологичното производство:</t>
  </si>
  <si>
    <t>Кандидатът не е представил обосновки и документи в ИСУН по критерий 2 Подпомагане на биологичното производство.</t>
  </si>
  <si>
    <t>Кандидатът не е заявил точки по критерия.</t>
  </si>
  <si>
    <t>3. Подпомагане на проекти, осигуряващи допълнителна устойчива заетост:</t>
  </si>
  <si>
    <t>Кандидатът предвижда да създаде 4 нови работни места, приложил е изискуемите документи - Справка за съществуващия и нает персонал към края на предходната спрямо кандидатстването календарна година и Отчет за заетите лица, средствата за работна заплата и други разходи за труд. С оглед на гореспоменатото му се присъждат 15 точки.</t>
  </si>
  <si>
    <t>4. Подпомагане на проекти с инвестиции, свързани с опазване на околната среда (включително технологии, водещи до намаляване на емисиите) и/или постигане на стандартите на ЕС:</t>
  </si>
  <si>
    <t>По критерий 4 кандидатът е приложил сертификат за съответствие на планирания за закупуване трактор с европейските норми и стандарти в това число и за съответствие на нивото на емисии от отработени газове с европейските норми и стандарти. Сертификатът доказва че емисиите са в рамките на позволеното.</t>
  </si>
  <si>
    <t>Сертификатът не е Документ, издаден от правоспособно лице, удостоверяващ наличието на технологии, които водят до намаляване на емисиите съгласно Регламент (ЕС) 2015/1189 на Комисията от 28 април 2015 г. за прилагане на Директива 2009/125/ЕС на Европейския парламент и на Съвета по отношение на изискванията за екопроектиране на котли на твърдо гориво (OB L 193, 21 юли 2015 г.).</t>
  </si>
  <si>
    <t>Представеният от кандидата документ не доказва, че закупената инвестиция е свързана с опазване на компонентите на околната среда, нито осигурява съответствие на стопанството с изискванията на стандартите на ЕС.</t>
  </si>
  <si>
    <t>5. Проектът е с максимален размер на допустимите разходи до левовата равностойност на 50 000 евро:</t>
  </si>
  <si>
    <t>Размерът на заявените разходи 195 500 лв. е по-голям от 50 000 евро (97 790,00 лв.)</t>
  </si>
  <si>
    <t>Предвидените от кандидата разходи надхвърлят левовата равностойност на 50 000 евро.</t>
  </si>
  <si>
    <t>6. Проектът е на кандидат, които не е получавал финансиране по мярка 121 от Стратегията за местно развитие на „МИГ Брезово, Братя Даскалови“ в предходния програмен период:</t>
  </si>
  <si>
    <t>Проектът е на кандидат, които е получавал финансиране по мярка 121 от Стратегията за местно развитие на „МИГ Брезово, Братя Даскалови“ в предходния програмен период.</t>
  </si>
  <si>
    <t>Кандидатът не получава точки по критерия, тъй като има сключен договор за БФП по мярка 121 от Стратегията за местно развитие на „МИГ Брезово, Братя Даскалови“ в размер на 89 021, 96 лева.</t>
  </si>
  <si>
    <r>
      <t>7. Проектът е на кандидат представител на уязвими групи (в т.ч. етнически малцинства и хора в затруднено или неравностойно положение, хора с увреждания</t>
    </r>
    <r>
      <rPr>
        <sz val="8"/>
        <color theme="1"/>
        <rFont val="Times New Roman"/>
        <family val="1"/>
        <charset val="204"/>
      </rPr>
      <t xml:space="preserve"> (когато кандидатите са юридически лица минимум 50% от дяловете и капитала на дружеството следва да са собственост на физически лица от уязвимите групи):</t>
    </r>
  </si>
  <si>
    <t>Проектът е на кандидат, който не е представител на уязвимите групи. Не са представени обосновки и документи по този критерий.</t>
  </si>
  <si>
    <t>Общ брой присъдени точки:</t>
  </si>
  <si>
    <t>Проектното предложение е оценено с 25 т. Въз основа на извършената оценка за ТФО смятам, че проектното предложение следва да бъде финансирано.</t>
  </si>
  <si>
    <t>С общ сбор от 25 точки, предлагам проектно предложение „Закупуване на земеделска техника за нуждите на стопанството” на кандидата "СТРЕЛА - 2007" ООД да бъде включено в списъка с одобрени за финансиране по мярката проекти.</t>
  </si>
  <si>
    <t xml:space="preserve">,,Модернизация на земеделското стопанство на ЗП Слави Иванов Славов чрез закупуване на земеделска техника”/ </t>
  </si>
  <si>
    <t>Земеделския производител кандидатства с инвестиция в селскостопанска техника и инвентар необходими за грижите и отглеждането на едър рогат добитък - с млечно направление, попадащи изцяло (100 %) в приоритетен сектор в селското стопанство "Животновъдство".</t>
  </si>
  <si>
    <t>100 % от допустимите инвестиционни разходи по проекта са изцяло насочени в сектор „Животновъдство“. Съгласно описаното в ПП, кандидатът отглежда едър рогат добитък с млечно направление.</t>
  </si>
  <si>
    <t>Кандидатът не е декларирал обстоятелства, водещи до присъждане на точки по критерия, във формуляр за кандидатстване, т. 11 (Допълнителна информация необходима за оценка на проектното предложение) и не отговаря на условията за критерий 2 "Подпомагане на биологичното производство"</t>
  </si>
  <si>
    <t>Проектното предложения няма отношение към производство на биологични продукти.</t>
  </si>
  <si>
    <t>Кандидата се ангажира да създаде две нови работни места, на които да осигури устойчива заетост. Кандидатът смята да запази работните места за минимум 2 години след подаване на заявка за окончателно плащане</t>
  </si>
  <si>
    <t>Представени са необходимите документи съгласно критериите и методиката за ТФО</t>
  </si>
  <si>
    <t>В т.11 от ФК, в поле „Обосновка по критерий 3“ Кандидатът е заявил намерение да създаде две нови работни места, които да запази за минимум две години след подаване на заявка за окончателно плащане. Кандидатът е посочил, че няма назначени лица по трудов договор. В декларацията за неприложими документи кандидатът е посочил като неприложим документ „Отчет заети лица“. В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кандидатът отново е посочил намерение да създаде две нови работни места, които да запази за срока на мониторинг.</t>
  </si>
  <si>
    <t>Кандидатът не е декларирал обстоятелства, водещи до присъждане на точки по критерия, във формуляр за кандидатстване, т. 11 (Допълнителна информация необходима за оценка на проектното предложение) и не отговаря на условията за критерий 4. "Подпомагане на проекти с инвестиции, свързани с опазване на околната среда"</t>
  </si>
  <si>
    <t>Проектното предложение не съдържа информация относима към критерия.</t>
  </si>
  <si>
    <t>В резултат на извършена проверка, съгласно критериите и методиката за ТФО, е установено, че размера на допустимите разходи по настоящото проектно предложение надхвърля стойността на левовата равностойност на 50 000 евро (97 790,00 лв.)</t>
  </si>
  <si>
    <t>Проектът е с размер на допустимите разходи над левовата равностойност на 50 000,00 евро.</t>
  </si>
  <si>
    <t>В резултат на извършена проверка, съгласно критериите и методиката за ТФО, в БАЗА ДАННИ НА СКЛЮЧЕНИТЕ ДОГОВОРИ ОТ МИГ В ПЕРИОДА 2007 - 2014 на "МИГ Брезово- Братя Даскалови", е установено, че кандидатът отговаря на условията за критерия, тъй като не фигурира в база данни на кандидати, получавали финансиране по мярка 121 от Стратегията за местно развитие на „МИГ Брезово, Братя Даскалови“ в предходния програмен период.</t>
  </si>
  <si>
    <t>След извършена проверка в базата данни на МИГ Брезово, Братя Даскалови се установи, че кандидатът не е получавал финансиране по мярка 121от Стратегията за местно развитие на МИГ Брезово, Братя Даскалови през програмен период 2007 – 2013 г.</t>
  </si>
  <si>
    <t>Кандидатът не е декларирал обстоятелства, водещи до присъждане на точки по критерия, във формуляр за кандидатстване, т. 11 (Допълнителна информация необходима за оценка на проектното предложение) и не отговаря на условията за критерий 7. "Проектът е на кандидат представител на уязвими групи"</t>
  </si>
  <si>
    <t>Предлагам проектното предложение да бъде финансирано.</t>
  </si>
  <si>
    <t>„Закупуване на земеделска техника за нуждите на стопанството” / БОРЕЛ - БГ ЕООД</t>
  </si>
  <si>
    <t>100 % от допустимите инвестиционни разходи по проекта са изцяло насочени в сектор "Етеричномаслени и медицински култури". Съгласно описаното в ПП кандидатът отглежда 80 дка. маслодайни рози и предвидените инвестиции са за поддържане на почвата и отглеждане на розовите насаждения.</t>
  </si>
  <si>
    <t>Земеделския производител кандидатства с инвестиция в селскостопанска техника и инвентар необходими за отглеждането на Маслодайна роза , попадащи изцяло (100 %) в приоритетен сектор в селското стопанство "Етеричномаслени и медицински култури".</t>
  </si>
  <si>
    <t>От Справката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и от Отчета за заетите лица е видно че средния списъчен брой на персонала в предприятието за предходната календарна година (2018г.) е 2бр.</t>
  </si>
  <si>
    <t>В т.11 от ФК, в поле „Обосновка по критерий 3“ Кандидатът е заявил намерение да създаде едно ново работно място. В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кандидатът отново е посочил намерение да създаде едно ново работно място, което да запази за срока на мониторинг.</t>
  </si>
  <si>
    <t>Кандидата се ангажира да създаде едно ново работно място, на което да осигури устойчива заетост. Кандидатът смята да запази работното място за минимум 2 години след подаване на заявка за окончателно плащане.</t>
  </si>
  <si>
    <t>Размерът на допустимите разходи е 100919,00 лв. или левовата равностойност на 51599,86 евро</t>
  </si>
  <si>
    <t>„Създаване на 18,00 дка лозов маточник за подложки по биологична технология, проектирано за отглеждане на конструкция, тип ниска – „приземна Пергола“, в землището на с. Върбен, община Брезово, област Пловдивска / БЪЛГАРСКИ ЛОЗОВИ ПРОДУКТИ ЕООД</t>
  </si>
  <si>
    <t>Допустимите инвестиционни разходи по проекта не са насочени в сектор: „Плодове и зеленчуци“; „Животновъдство“ и "Етеричномаслени и медицински култури". Разходите по проектното предложение са насочени към 18дка лозов маточник.</t>
  </si>
  <si>
    <t>В раздел 11 от електронния формуляр в ИСУН кандидатът е посочил следното: "3. Размер, вид и стойност на заявените допустими инвестиционни разходи по проекта насочени в други сектори"</t>
  </si>
  <si>
    <t>Заявените разходи са свързани производство на посадъчен материал.</t>
  </si>
  <si>
    <t>Договор за контрол по смисъла на чл. 18, ал. 3 от Закона за прилагане на Общата организация на пазарите на земеделски продукти на Европейския съюз (ЗПООПЗПЕС) с контролиращо лице,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 19 и 20 ЗПООПЗПЕС, придружен от документ (сертификационно писмо от контролиращото лице, сертификат, че кандидатът е производител на продукт/и, сертифициран/и като биологичен/и, или друг документ),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t>
  </si>
  <si>
    <t>В съответствие с Критериите и методика за оценка на ТФО - Приложение 2 към документите за информация към Условията за кандидатстване, за да се присъдят точки по този критерий към проектното предложение в ИСУН следва да е прикрепено:</t>
  </si>
  <si>
    <t>1. При кандидатстването кандидатът е представил Договор за контрол по смисъла на чл. 18, ал. 3 от Закона за прилагане на Общата организация на пазарите на земеделски продукти на Европейския съюз (ЗПООПЗПЕС) с контролиращо лице,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 19 и 20 ЗПООПЗПЕС с фирма Кю Сертификейшън АД, но не е придружен от документ (сертификационно писмо от контролиращото лице, сертификат, че кандидатът е производител на продукт/и, сертифициран/и като биологичен/и, или друг документ),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t>
  </si>
  <si>
    <t>2. От осъществената комуникация с кандидата е видно, че на етап АСД оценителната комисия е констатирала, че Кю Сертификейшън АД не е включена в списъка със одобрените от МЗХ сертифициращи организации. Кандидатът е представил нов договор за контрол с „Космосерт – услуги за сертифициране“ АД, като договорът не е придружен от документ (сертификационно писмо от контролиращото лице, сертификат, че кандидатът е производител на продукт/и, сертифициран/и като биологичен/и, или друг документ),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t>
  </si>
  <si>
    <t>3. Представените договори за контрол при кандидатстването и след комуникация на етап АСД не са придружени от документ (сертификационно писмо от контролиращото лице, сертификат, че кандидатът е производител на продукт/и, сертифициран/и като биологичен/и, или друг документ),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 каквито са изискванията за присъждане на точки по този критерий.</t>
  </si>
  <si>
    <t>В т.11 от ФК, в поле „Обосновка по критерий 3“ кандидатът е посочил следното:</t>
  </si>
  <si>
    <t>„Брой на новосъздадените работни места, които кандидата смята да запази за минимум 1 година след подаване на заявка за окончателно плащане;- 4броя раб.места</t>
  </si>
  <si>
    <t>Брой на новосъздадените работни места, които кандидата смята да запази за минимум 2 години след подаване на заявка за окончателно плащане;- 2 броя раб.места“</t>
  </si>
  <si>
    <t>Съгласно Критериите и методиката за ТФО точки по този критерий се присъждат въз основа на проверка на информацията посочена в:</t>
  </si>
  <si>
    <t>1.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t>
  </si>
  <si>
    <t>2. Отчет за заетите лица, средствата за работна заплата и други разходи за труд или Ведомост за заплати.</t>
  </si>
  <si>
    <t>Кандидатът не е представил описаните документи, поради което не поставям точки по критерия.</t>
  </si>
  <si>
    <t>В съответствие с Критериите и методиката за ТФО Точки по този критерий се присъждат въз основа на проверка на информацията посочена в:</t>
  </si>
  <si>
    <t>Кандидатът не е представил посочените документи.</t>
  </si>
  <si>
    <t>Кандидатът не е представил документи за доказване на точки по този критерий. В електронния формуляр в ИСУН няма посочена информация относно този критерий.</t>
  </si>
  <si>
    <t>Размерът на допустимите разходи е 95871,40 лв. или левовата равностойност на 49019,02 евро.</t>
  </si>
  <si>
    <t>Проектът е с размер на заявените разходи: 95 871.40 лв.</t>
  </si>
  <si>
    <t>Проектът е на кандидат, които не е получавал финансиране по мярка 121 от Стратегията за местно развитие на „МИГ Брезово, Братя Даскалови“ в предходния програмен период.</t>
  </si>
  <si>
    <t>Съгласно описаното в ПП и декларираните обстоятелства в Приложение №19 Декларация уязвими групи, едноличния собственик на капитала на дружеството - Илиян Дончев е представител на уязвими групи (хора в неравностойно положение). Във връзка с посочените обстоятелства кандидатът е приложил в секция 12 на Формуляра за кандидатстване в ИСУН служебна бележка от ЦНСТ „Майка Тереза“ към КСУДС Пловдив.</t>
  </si>
  <si>
    <t>Кандидатът е представил декларация Приложени №19 Декларация уязвими групи, в която едноличният собственик се е определил като попадащ в групата на хора в неравностойно положение. На етап предоставяне на допълнителна информация в процеса на оценка за АСД, кандидатът е представил допълнителни обяснения и документи, от които е видно, че едноличният собственик и управител до навършване на пълнолетие е пребивавал в Институция за деца лишени от родителски грижи. Приложено е съдебно решение и служебна бележка от ЦНСТ "Майка Тереза" гр. Пловдив.</t>
  </si>
  <si>
    <t>Проектното предложение отговаря на условията за техническа и финансова оценка.</t>
  </si>
  <si>
    <t>„Закупуване на оборудване за кравеферма“/ ПОТРЕБИТЕЛНА ЗЕМЕДЕЛСКА КООПЕРАЦИЯ СЪГЛАСИЕ</t>
  </si>
  <si>
    <t>Проектът е изцяло (100%) насочен в сектор Животновъдство - разходите за: надграждане за доилна зала тип Рибена кост 2х8 DeLaval HB 30; млекоохладителен танк 4000 л DeLaval DXC и система за автоматично запечатване на вимето и промиване ADF.</t>
  </si>
  <si>
    <t>Кандидатът получава максимален брой точки, тъй като 100 % от допустимите инвестиционни разходи по проекта са насочени в сектор "Животновъдство".</t>
  </si>
  <si>
    <t>Кандидатът не е представил документи необходими за присъждане на точки по този критерий. В електронния формуляр в ИСУН в раздел 11 е посочил - НЕПРИЛОЖИМО в обосновката по този критерий.</t>
  </si>
  <si>
    <t>Кандидатът не е представил документи за докосване на точки по този критерий. В електронния формуляр в ИСУН раздел 11 е посочено НЕПРИЛОЖИМО в обосновката по критерия.</t>
  </si>
  <si>
    <t>Проектът е с размер на заявените разходи 191 100 лв.</t>
  </si>
  <si>
    <t>Максималният размер на допустимите разходи надхвърля левовата равностойност на 50 000 евро.</t>
  </si>
  <si>
    <t>Кандидатът не е получавал финансиране по мярка 121 от Стратегията за местно развитие на „МИГ Брезово, Братя Даскалови“ в предходния програмен период.</t>
  </si>
  <si>
    <t>Кандидатът не е представил документи за доказване на точки по този критерий. В електронния формуляр в ИСУН раздел 11 е посочено НЕПРИЛОЖИМО в обосновката по критерия.</t>
  </si>
  <si>
    <t>С общ брой от 50 точки предлагам проектно предложение "Закупуване на оборудване за кравеферма" на кандидата ПОТРЕБИТЕЛНА ЗЕМЕДЕЛСКА КООПЕРАЦИЯ СЪГЛАСИЕ да бъде включено в списъка с одобрени за финансиране проектни предложения.</t>
  </si>
  <si>
    <t>„Създаване на трайни насаждения от лавандула и закупуване на земеделска техника“/ ЗП "Кристина Димитрова Пейчева"</t>
  </si>
  <si>
    <t>Земеделския производител кандидатства с инвестиция в техника и инвентар необходими за отглеждането на лавандула, попадаща изцяло (100 %) в приоритетен сектор в селското стопанство "Етеричномаслени и медицински култури".</t>
  </si>
  <si>
    <t>Кандидатът получава максимален брой точки, тъй като допустимите инвестиционни разходи по проекта са изцяло насочени в сектор "Етеричномаслени и медицински култури".</t>
  </si>
  <si>
    <t>Съгласно критериите и методиката за ТФО, за да се присъдят точки по този критерий към проектното предложение в ИСУН следва да е прикрепено:</t>
  </si>
  <si>
    <t>В проектното предложение следва да е посочено какъв % от допустимите инвестиционни разходи са свързани с производството на биологични продукти.</t>
  </si>
  <si>
    <t xml:space="preserve">С проектното предложение, кандидатът планира създаването на трайни насаждения от лавандула и закупуването на земеделска техника за обработването на трайните насаждения от лавандула. </t>
  </si>
  <si>
    <t>Кандидатът е предоставил Договор за контрол , придружен от сертификат, че кандидатът е производител на продукти, сертифицирани като биологични, издаден от Биосртификешън ЕООД, за смесено стопанство( биологично и конвенционално). Видно от приложеното Приложение №1 към сертификат № 07/2018/00, за работната площадка в с. Малко Дряново, общ. Братя Даскалови, е приложено означение за сертификация- Продукт в преход ( тръстиковидна властика и кориандър). Към договора е приложено и „Заявление за сертификация на дейност по биологичен метод Схема А Фермер – Растениевъдство“ с дата 20.12.2018 г. с приложение към него „Годишна програма съгласно чл. 71 на Регламент (ЕО)889/2008“ с дата 20.12.2018 г. В посоченият документ не фигурират намерения за създаване на насаждения от лавандула и включването им в системата за контрол. На имотите, които в проектното предложение кандидатът е посочил създаване на трайни насаждения от лавандула е посочено намерение за създаване към 30.03.2019 г. на насаждения от кориандър 37,69 ха. Същите намерения за засаждане са посочени и в Анкетния формуляр към регистрацията на ЗП.</t>
  </si>
  <si>
    <t xml:space="preserve">Липсва връзка между посочените документи и намеренията за създаване на трайни насаждения от лавандула, тъй като представеният сертификат и приложената годишна програма „Годишна програма съгласно чл. 71 на Регламент (ЕО)889/2008“ се отнасят за друг вид култури. </t>
  </si>
  <si>
    <t xml:space="preserve">В раздел 27. „Допълнителна информация“ от Условията за кандидатстване „За присъждане на съответните точки по критерий 2. "Подпомагане на биологичното производство" кандидатите следва да предоставят информация относно (когато е приложимо): 1. Вид на културите и размер на площите, които се отглеждат посредством биологични методи; 2. Размер, вид и стойност на заявените допустими инвестиционните разходи пряко свързани с биологичното производство; 3. "%" на заявените допустими разходите спрямо общия размер на допустимите разходи, пряко свързани с биологично производство.“ </t>
  </si>
  <si>
    <t>В раздел 11 от електронния формуляр в ИСУН, кандидатът е посочил относно Вид на културите и размер на площите, които се отглеждат посредством биологични методи: - лавандулови насаждения. Видно от приложената документация договор и сертификат същите се отнасят за друг вид култури. Сертификационното писмо и приложените към него документи не се отнасят за обекта на инвестицията – създаване на насаждения от лавандула и закупуване на земеделска техника за обработването на насажденията.</t>
  </si>
  <si>
    <t>Не се присъждат точки за критерия, тъй като кандидатът е представил договор и сертификат за биологично производство за други отглеждани от него култури.</t>
  </si>
  <si>
    <t>Кандидата се ангажира да създаде четири нови работни места, на които да осигури устойчива заетост. Кандидатът смята да запази работните места за минимум 2 години след подаване на заявка за окончателно плащане</t>
  </si>
  <si>
    <t>Представени са необходимите документи съгласно критериите и методиката за ТФО.</t>
  </si>
  <si>
    <t>Кандидатът предвижда да разкрие 4 нови работни места, които декларира, че ще запази за следващите 2 години. Кандидатът е представил изискуемите документи за доказване на съответствие с критерия за осигуряване на допълнителна устойчива заетост. Кандидатът получава 15 точки по този критерий.</t>
  </si>
  <si>
    <t>Кандидатът декларира присъждане на точки по критерий 4. "Подпомагане на проекти с инвестиции, свързани с опазване на околната среда", във формуляр за кандидатстване, т. 11 (Допълнителна информация необходима за оценка на проектното предложение). Кандидата не отговаря на условията , тъй като, съгласно инструкция в т. 27. "ДОПЪЛНИТЕЛНА ИНФОРМАЦИЯ" от условията за кандидатстване, За присъждане на съответните точки по критерий 4. „Подпомагане на</t>
  </si>
  <si>
    <t>проекти с инвестиции, свързани с опазване на околната среда (включително технологии, водещи до намаляване на емисиите) и/или постигане на стандартите на ЕС" кандидатите следва да предоставят информация относно (когато е приложимо): 1. Кои от инвестициите в проекта са свързани с опазване компонентите на околната среда, както и тяхната стойност; 2. Кои са инвестиционните разходи в технологии, които водят до намаляване на емисиите съгласно Регламент (ЕС) 2015/1189 на Комисията от 28 април 2015 г. за прилагане на Директива 2009/125/ЕС на Европейския парламент и на Съвета по отношение на изискванията за екопроектиране на котли на твърдо гориво (OB L 193, 21 юли</t>
  </si>
  <si>
    <t>2015 г.) и какъв е техния размер; 3. Какъв „%“ от общите допустими разходи по проекта са свързани с опазване на околната среда. Кандидата не е предоставил изчерпателна информация, съгласно цитираната инструкция.</t>
  </si>
  <si>
    <t>Не са представени изискуемите документи съгласно критериите и методиката за ТФО</t>
  </si>
  <si>
    <t>Кандидатът не получава точки по критерия, тъй като не е обосновал в достатъчна степен по какъв начин и в какъв процент проектното му предложение е свързано с опазване на компонентите на околната среда и по-конкретно с намаляване на емисиите съгласно Регламент (ЕС) 2015/1189 на Комисията от 28 април 2015 г. за прилагане на Директива 2009/125/ЕС на Европейския парламент и на Съвета по отношение на изискванията за екопроектиране на котли на твърдо гориво (OB L 193, 21 юли 2015 г.).</t>
  </si>
  <si>
    <t>Проектът е с максимален размер на допустимите разходи над левовата равностойност от 50 000 евро.</t>
  </si>
  <si>
    <t>В резултат на извършена проверка , съгласно критериите и методиката за ТФО, в БАЗА ДАННИ НА СКЛЮЧЕНИТЕ ДОГОВОРИ ОТ МИГ В ПЕРИОДА 2007 - 2014 на "МИГ Брезово- Братя Даскалови", е установено, че кандидатът НЕ отговаря на условията за критерия, тъй като фигурира в база данни на кандидати, получавали финансиране по мярка 121 от Стратегията за местно развитие на „МИГ Брезово, Братя Даскалови“ в предходния програмен период.</t>
  </si>
  <si>
    <t>Кандидатът е получил финансиране по мярка 121 от Стратегията за местно развитие на „МИГ Брезово, Братя Даскалови“ в предходния програмен период.</t>
  </si>
  <si>
    <t>Предлагам проектно предложение "Създаване на трайни насаждения от лавандула и закупуване на земеделска техника" на кандидата ЗП "Кристина Димитрова Пейчева" да бъде включено в списъка на одобрени за финансиране проектни предложения.</t>
  </si>
  <si>
    <t>“Закупуване на земеделска техника за нуждите на стопанството”/ Кунчо Тодоров Рабаджиев</t>
  </si>
  <si>
    <t>Проектното предложение е свързано със закупуването на земеделска техника – трактор за обработването на трайни насаждения (сливи и череши) 100% от допустимите инвестиционни разходи са свързани с обработването на трайни насаждения сливи и череши попадащи сектор „Плодове и зеленчуци“.</t>
  </si>
  <si>
    <t>100% от заявените инвестиции по проекта попадат в сектор „Плодове и зеленчуци“. Инвестицията предвижда закупуване на трактор предназначен за отглеждането на общо 57,83 дка сливи и череши. Като капацитетът на планираната за закупуване земеделска техника е обоснован изцяло с посочените трайни насаждения от сектор "Плодове и зеленчуци".</t>
  </si>
  <si>
    <t>Кандидатът не е представил документи свързани с доказването на точки по този критерий. В електронния формуляр в ИСУН раздел 11 по този критерий е посочено - НЕПРИЛОЖИМО.</t>
  </si>
  <si>
    <t>Кандидатът е представил само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но не е представил отчет за заетите лица, средствата за работна заплата и други разходи за труд или Ведомост за заплати.</t>
  </si>
  <si>
    <t>Съгласно Критериите и методиката за ТФО - Приложение 2 към Документите за информация към Условията за кандидатстване по този показател се присъждат точки въз основа на информация от 2 изискуеми документа:</t>
  </si>
  <si>
    <t xml:space="preserve">Кандидатът е представил: 1.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не е представил 2. Отчет за заетите лица, средствата за работна заплата и други разходи за труд или Ведомост за заплати. </t>
  </si>
  <si>
    <t>С оглед на посоченото изискване се присъждат 0 точки.</t>
  </si>
  <si>
    <t>Кандидатът не е представил обосновки и документи в ИСУН по критерий 4.</t>
  </si>
  <si>
    <t>Размерът на заявените разходи 82 800 лв. е по-малък от 50 000 евро (97 790,00 лв.)</t>
  </si>
  <si>
    <t>Проектът е с размер на заявените разходи 82 800 лв.</t>
  </si>
  <si>
    <t>Проектът е на кандидат, които не е получавал финансиране по мярка 121 от Стратегията за местно развитие на „МИГ Брезово, Братя Даскалови“ в предходния програмен период. Извършена е справка в базата данни на МИГ.</t>
  </si>
  <si>
    <t>Кандидатът е приложил декларация Приложение 19 от Условията за кандидатстване, както и ТЕЛК. Кандидатът е представител на уязвима група – хора с увреждания.</t>
  </si>
  <si>
    <t>Проектът е на кандидат представител на уязвими групи - хора с увреждания. Представена е декларация Приложение 19 от Условията за кандидатстване с приложено към нея копие на Експертно решение 0124/18.01.2017 на УМБАЛ „Проф. д-р. Стоян Киркович” АД Стара Загора (ТЕЛК)</t>
  </si>
  <si>
    <t>Проектното предложение е оценено с 55 т.</t>
  </si>
  <si>
    <t>Въз основа на извършената оценка за ТФО смятам, че проектното предложение следва да бъде финансирано.</t>
  </si>
  <si>
    <t>“ЗАКУПУВАНЕ НА ЗЕМЕДЕЛСКА ТЕХНИКА ЗА НУЖДИТЕ НА СТОПНАСТВОТО НА СОЛАК АГРО ООД”/ СОЛАК АГРО ООД</t>
  </si>
  <si>
    <t>100% от включените в проектното предложение разходи са насочени в сектор "Плодове и зеленчуци". Кандидатът планира е обосновал предвидената за закупуване земеделска техника и прикачен инвентар в БП са обработването и отглеждането на 50 дка патладжани и 100 дка пипер. В раздел 11 от електронния формуляр в ИСУН кандидатът е посочил, че 100% от инвестицията е насочена в сектор " Плодове и зеленчуци".</t>
  </si>
  <si>
    <t>Кандидатът получава максимума от точки, тъй като 100 % от предвидените инвестиции ще бъдат използвани в приоритетен сектор "Плодове и зеленчуци".</t>
  </si>
  <si>
    <t>Кандидатът не е представил документи, доказващи биологично производство. В раздел 11 от електронния формуляр в ИСУН относно този показател е посочено - НЕПРИЛОЖИМО.</t>
  </si>
  <si>
    <t xml:space="preserve">Кандидатът е декларирал разкриването на 1 ново работно място, което ще запази минимум 2 г. след подаване на заявка за плащане . Тези обстоятелства са декларирани в раздел 11 от електронния формуляр в ИСУН, декларация Приложение 16 за броя на заетия персонал. Информацията е налична и в Бизнес плана. Кандидатът е приложил и Отчет за заетите лица, средствата за работна заплата и други разходи за труд за 2018 г. </t>
  </si>
  <si>
    <t>Представени са всички изискуеми документи съгласно методиката за ТФО, необходими за присъждане на точки по посочения критерий.</t>
  </si>
  <si>
    <t>Кандидатът декларира създаване на едно ново работно място, което ще бъде запазено за период от две години след подаване на заявка за плащане. Кандидатът е приложил изискуемите документи за доказване на съответствие - Справка за съществуващия и нает персонал и Отчет за заетите лица, средствата за работна заплата и други разходи за труд.</t>
  </si>
  <si>
    <t>Проектът не е свързан с инвестиции свързани с опазването на околната среда. В електронния формуляр в ИСУН е посочено - НЕПРИЛОЖИМО по този показател.</t>
  </si>
  <si>
    <t>Проектът е с размер на разходите по-голям от левовата равностойност на 50 000 евро (97 790 лв.)</t>
  </si>
  <si>
    <t>Кандидатът не е получавал финансиране по мярка 121 от Стратегията за местно развитие на „МИГ Брезово, Братя Даскалови“ в предходния програмен период, което е видно от базата данни на МИГ-а.</t>
  </si>
  <si>
    <t xml:space="preserve">Проектът е на кандидат представител на уязвими групи - етнически малцинства. Дружеството е собственост на АЙЛЯ АХМЕД СОЛАК - 50% от дяловете и </t>
  </si>
  <si>
    <t>СУНАЙ СЮЛЕЙМАН ИСМАИЛ - 50% от дяловете. Приложени са декларации от двамата собственици Приложение 19 от Условията за кандидатстване, в която декларират принадлежност към етническа група различна от българската - турска етническа принадлежност.</t>
  </si>
  <si>
    <t>И двамата съдружници са заявили принадлежност към турското малцинство, за което получават точки по критерия. Направена е служебна проверка в Търговския регистър и регистъра на юридическите лица с нестопанска цел относно съдружниците в дружеството.</t>
  </si>
  <si>
    <t>С общ сбор от 50 точки, предлагам проектно предложение "ЗАКУПУВАНЕ НА ЗЕМЕДЕЛСКА ТЕХНИКА ЗА НУЖДИТЕ НА СТОПНАСТВОТО НА СОЛАК АГРО ООД" на кандидата СОЛАК АГРО ООД да бъде включено в списъка с одобрени проектни предложения.</t>
  </si>
  <si>
    <t>„Изграждане на склад за нуждите на стопанството в УПИ I-стопански двор, кв.5- с. Борец, община Брезово”/ ЛЮДМИЛ РАБОТОВ - 2002 ЕТ</t>
  </si>
  <si>
    <t>100% от заявените в проектното предложение разходи са предназначени за изграждането на склад за зърно. Зърнопроизводството не попада сред приоритетните сектори по настоящата процедура за предоставяне на БФП. Разходите са насочени изцяло към друг сектор на селското стопанство извън приоритетните.</t>
  </si>
  <si>
    <t>"Инвестицията е свързана с изграждането на склад за зърно. Зърнопроизводството не попада сред приоритетните сектори, а попада в категорията други сектори на селското стопанство."</t>
  </si>
  <si>
    <t>Заявените разходи не са свързани с биологично производство. В раздел 11 от електронния формуляр в ИСУН, кандидатът е посочил - НЕПРИЛОЖИМО</t>
  </si>
  <si>
    <t>В раздел 11 от електронният формуляр в ИСУН кандидатът е посочил, че планира разкриването на 4 нови работни места. От приложеният отчет за заети лица и Приложение 16 Справка за съществуващия и нает персонал, както и от бизнес плана е видно, че кандидатът планира разкриването на 4 бр. нови работни места и запазването им за целия период на бизнес плана. Представени са всички необходими документи за доказване на точки по посочения критерий съгласно методиката за ТФО към Условията за кандидатстване.</t>
  </si>
  <si>
    <t>Кандидата се ангажира да създаде четири нови работни места, на които да осигури устойчива заетост. Кандидатът смята да запази две от работните места за минимум 2 години след подаване на заявка за окончателно плащане. Представени са необходимите документи съгласно критериите и методиката за ТФО.</t>
  </si>
  <si>
    <t>Проектът не включва инвестиции свързани с опазване на околната среда. В раздел 11 от електронния формуляр в ИСУН, кандидатът е посочил - НЕПРИЛОЖИМО.</t>
  </si>
  <si>
    <t>Размерът на заявените разходи по проекта е: 293 273.42 лв.</t>
  </si>
  <si>
    <t>В резултат на извършена проверка, съгласно критериите и методиката за ТФО, размера на допустимите разходи по настоящото проектно предложение надхвърля стойността на левовата равностойност на 50 000 евро (97 790,00 лв.)</t>
  </si>
  <si>
    <t>Кандидатът е получавал финансиране по мярка 121 от Стратегията за местно развитие на „МИГ Брезово, Братя Даскалови“ в предходния програмен период.</t>
  </si>
  <si>
    <t>В резултат на извършена проверка, съгласно критериите и методиката за ТФО, в БАЗА ДАННИ НА СКЛЮЧЕНИТЕ ДОГОВОРИ ОТ МИГ В ПЕРИОДА 2007 - 2014 на "МИГ Брезово- Братя Даскалови", е установено, че кандидатът НЕ отговаря на условията за критерия, тъй като фигурира в база данни на кандидати, получавали финансиране по мярка 121 от Стратегията за местно развитие на „МИГ Брезово, Братя Даскалови“ в предходния програмен период, като ЕТ Людмил Работов, с одобрена субсидия в размер на 195 493,72 лв за земеделска техника, със договор от. 15.05.2014</t>
  </si>
  <si>
    <t>Кандидатът не е представител на уязвимите групи. В раздел 11 от електронния формуляр в ИСУН, кандидатът е посочил - НЕПРИЛОЖИМО.</t>
  </si>
  <si>
    <t>„Презасаждане на 10дка десертно лозово насаждение и закупуване на система за опазване от градушки на 91,4 дека десертно лозово насаждение“/ ТРАКИЯ АНТИК ЕООД</t>
  </si>
  <si>
    <t>Одобрените от оценителната комисия разходи са изцяло в приоритетен сектор "Плодове и зеленчуци".</t>
  </si>
  <si>
    <t>100% от заявените разходи са свързани със сектор „Плодове и зеленчуци“ Инвестицията е свързана със създаването на 10 дка десертни лозя.</t>
  </si>
  <si>
    <t>Кандидатът декларира разкриване на 4 нови работни места в т.11 от Формуляра за кандидатстване, но в същото време не е представил изискуемите документи за доказване на съответствие с критерия, поради което не присъждам точки по критерия.</t>
  </si>
  <si>
    <t>Кандидатът не е представил: 1.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и 2. Отчет за заетите лица, средствата за работна заплата и други разходи за труд или Ведомост за заплати.</t>
  </si>
  <si>
    <t>Съгласно критериите и методиката за ТФО точки се присъждат въз основа на информацията от тези два документа.</t>
  </si>
  <si>
    <t>Кандидатът не е представил обосновки и документи в ИСУН по критерий 4</t>
  </si>
  <si>
    <t>Първоначално предвидените от кандидата разходи са в размер надхвърлящ левовата равностойност на 50 000 евро.</t>
  </si>
  <si>
    <t>Размерът на заявените допустими разходи 282 704.43 лв. е по-голям от 50 000 евро (97 790,00 лв.)</t>
  </si>
  <si>
    <t>Видно от приложената база данни, кандидатът не е получавал финансиране по мярка 121 от Стратегията за местно развитие на „МИГ Брезово, Братя Даскалови“ в предходния програмен период.</t>
  </si>
  <si>
    <t>С общ сбор от 35 точки предлагам проектно предложение "Презасаждане на 10дка десертно лозово насаждение и закупуване на система за опазване от градушки на 91,4 дека десертно лозово насаждение" на кандидата ТРАКИЯ АНТИК ЕООД да бъде включено в списъка с одобрени проектни предложения.</t>
  </si>
  <si>
    <t>Проектното предложение е оценено с 35 т.</t>
  </si>
  <si>
    <t>„Закупуване на специализирана земеделска техника за нуждите на стопанството“/ Пламен Георгиев Дамянов</t>
  </si>
  <si>
    <t>100 % от допустимите инвестиционни разходи по проекта са изцяло насочени в сектор „Животновъдство“. Съгласно описаното в ПП инвестиционните разходи са свързани със закупуване на земеделска техника за обслужване дейността на кандидата, а именно отглеждане на крави за мляко и угояване на патици за втлъстен черен дроб.</t>
  </si>
  <si>
    <t>Инвестицията е изцяло насочена в сектор „Животновъдство“ Планира се закупуването на багер с челен товарач за почистване и извозване на оборска тор от животновъдните обекти на кандидата.</t>
  </si>
  <si>
    <t>При извършената проверка на информацията посочена в:</t>
  </si>
  <si>
    <t>2. Отчет за заетите лица, средствата за работна заплата и други разходи за труд или Ведомост за заплати</t>
  </si>
  <si>
    <t>се установи, че кандидатът предвижда да създаде едно ново работно място и да го поддържа в периода на мониторинг.</t>
  </si>
  <si>
    <t>Кандидатът планира създаването на 1 ново работно място. Кандидатът е представил:</t>
  </si>
  <si>
    <t>Размерът на допустимите разходи е 96 250,00 лв. или левовата равностойност на 49212,60 евро.</t>
  </si>
  <si>
    <t>Размерът на заявените разходи 96 250 лв. е по-малък от 50 000 евро (97 790,00 лв.)</t>
  </si>
  <si>
    <t>След извършена проверка в базата данни на МИГ Брезово, Братя Даскалови се установи, че кандидатът е получавал финансиране по мярка 121от Стратегията за местно развитие на МИГ Брезово, Братя Даскалови през програмен период 2007 – 2013 г., поради което не поставям точки по критерия.</t>
  </si>
  <si>
    <t>Кандидатът не е представил обосновки и документи в ИСУН по критерий 7 Подпомагане на биологичното производство.</t>
  </si>
  <si>
    <t>Проектното предложение е оценено с 45 т.</t>
  </si>
  <si>
    <t>„Закупуване на трактор и мини челен товарач, за нуждите на животновъдното стопанство на Стоян Гиндузов” / ЗП СТОЯН ГЕОРГИЕВ ГИНДУЗОВ</t>
  </si>
  <si>
    <t>100% от планираните разходи са насочени към сектор „Животновъдство“. Кандидатът планира закупуването на колесен трактор и мини челен товарач за нуждите на животновъдния обект.</t>
  </si>
  <si>
    <t>Кандидатът получава максимума от точки, тъй като 100 % от допустимите инвестиционни разходи по проекта са изцяло насочени в сектор „Животновъдство“.</t>
  </si>
  <si>
    <t>Кандидатът декларира създаването на едно ново работно място във връзка с изпълнението на проектните дейности. Кандидатът е приложил изискуемите документи за доказване на съответствие - Справка за съществуващия и нает персонал и Отчет за заетите лица, средствата за работна заплата и други разходи за труд.</t>
  </si>
  <si>
    <t>Размерът на заявените допустими разходи 195 500 лв. е по-голям от 50 000 евро (97 790,00 лв.)</t>
  </si>
  <si>
    <t>Максималния размер на допустимите разходи надхвърля левовата равностойност на 50 000 евро.</t>
  </si>
  <si>
    <t>Проектът е на кандидат, които не е получавал финансиране по мярка 121 от Стратегията за местно развитие на „МИГ Брезово, Братя Даскалови“ в предходния програмен период</t>
  </si>
  <si>
    <t>Кандидатът не е получавал финансиране по мярка 121 от Стратегията за местно развитие на „МИГ Брезово, Братя Даскалови“ в предходния програмен период, което е видно от приложената база данни на МИГ-а.</t>
  </si>
  <si>
    <t>Проектното предложение е оценено с 40 т.</t>
  </si>
  <si>
    <t>С общ сбор от 40 точки, предлагам проектно предложение "Закупуване на трактор и мини челен товарач, за нуждите на животновъдното стопанство на Стоян Гиндузов" на кандидата СТОЯН ГЕОРГИЕВ ГИНДУЗОВ да бъде включено в списъка с одобрени проектни предложения.</t>
  </si>
  <si>
    <t>„Устойчиво развитие и плавно увеличаване на пчелни семейства , нарастване на добива на пчелен мед, восък, прополис и цветен прашец и предлагането  на потребителя  на характерен за местността пчелен мед чрез закупуване на пчелни кошери и оборудване за добиване, съхранение, разфасоване и пакетиране на пчелен мед и пчелни продукти” / "ОРГАНИК БИИ ПРОДЖЪКТ" ЕООД</t>
  </si>
  <si>
    <t>100 % от допустимите разходи по проекта са изцяло насочени в сектор "Животновъдство", кандидатът предвижда разширяване на стопанството си чрез увеличаване на пчелните семейства и закупуване на оборудване за добиване, съхранение, разфасоване и пакетиране на пчелен мед и пчелни продукти.</t>
  </si>
  <si>
    <t>Земеделския производител кандидатства с инвестиция в техника и инвентар необходими за грижите и отглеждането пчелни семейства, попадащи изцяло (100 %) в приоритетен сектор в селското стопанство "Животновъдство".</t>
  </si>
  <si>
    <t>Кандидатът декларира разкриването на 4 нови работни места, които смята да запази за минимум 2 години след подаване на заявка за плащане. В същото време кандидатът е приложил само един от изискуемите документи за доказване на съответствие - Справка за съществуващия и нает персонал, но не и Отчет за заетите лица, средствата за работна заплата и други разходи за труд за предходната година. Поради това не присъждам точки по този критерий.</t>
  </si>
  <si>
    <t>Кандидатът декларира присъждане на точки по критерий 3, "Подпомагане на проекти, осигуряващи допълнителна устойчива заетост " Кандидата не отговаря на условията , тъй като не е представил необходимите документи съгласно критериите и методиката за ТФО., ( Отчет за заети лица или Ведомост за заплати). . Кандидата не е предоставил изчерпателна информация, не са представени изискуемите документи съгласно критериите и методиката за ТФО</t>
  </si>
  <si>
    <t>Проектът е с максимален размер на допустимите разходи от 93 022.00 лв., което е под левовата равностойност на 50 000 евро.</t>
  </si>
  <si>
    <t>В резултат на извършена проверка, съгласно критериите и методиката за ТФО, е установено, че размера на допустимите разходи по настоящото проектно предложение е 93022 лв. и НЕ надхвърля стойността на левовата равностойност на 50 000 евро (97 790,00 лв.)</t>
  </si>
  <si>
    <t>С общ сбор от 45 точки, предлагам проектно предложение "УСТОЙЧИВО РАЗВИТИЕ И ПЛАВНО УВЕЛИЧАВАНЕ НА ПЧЕЛНИ СЕМЕЙСТВА , НАРАСТВАНЕ НА ДОБИВА НА ПЧЕЛЕН МЕД, ВОСЪК, ПРОПОЛИС И ЦВЕТЕН ПРАШЕЦ И ПРЕДЛАГАНЕТО НА ПОТРЕБИТЕЛЯ НА ХАРАКТЕРЕН ЗА МЕСТНОСТТА ПЧЕЛЕН МЕД ЧРЕЗ ЗАКУПУВАНЕ НА ПЧЕЛНИ КОШЕРИ И ОБОРУДВАНЕ ЗА ДОБИВАНЕ, СЪХРАНЕНИЕ, РАЗФАСОВАНЕ И ПАКЕТИРАНЕ НА ПЧЕЛЕН МЕД И ПЧЕЛНИ ПРОДУКТИ" на кандидата "ОРГАНИК БИИ ПРОДЖЪКТ" ЕООД да бъде включено в списъка с одобрени проектни предложения.</t>
  </si>
  <si>
    <t>„Закупуване на земеделска техника за нуждите на стопанството на ей джи инвест оод”/ ЕЙ ДЖИ ИНВЕСТ ООД</t>
  </si>
  <si>
    <t>100% от допустимите инвестиционни разходи са свързани с отглеждането на биологични лавандулови и розови насаждения, попадащи в приоритетен сектор "Етеричномаслени и медицински култури"</t>
  </si>
  <si>
    <t>100 % от допустимите инвестиционни разходи по проекта са изцяло насочени в сектор "Етеричномаслени и медицински култури". Съгласно описаното проектното предложение предвижда закупуване на специализирана земеделска техника за обработка и отглеждане на насаждения от лавандула и рози.</t>
  </si>
  <si>
    <t>100% от допустимите инвестиционни разходи са свързани с отглеждането на биологични лавандулови и розови насаждения. Към момента на кандидатстване са представени:</t>
  </si>
  <si>
    <t>Договор за контрол по смисъла на чл. 18, ал. 3 от Закона за прилагане на Общата организация на пазарите на земеделски продукти на Европейския съюз (ЗПООПЗПЕС) с контролиращо лице,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 19 и 20 ЗПООПЗПЕС, придружен от документ ( сертификат, че кандидатът е производител на продукт/и, сертифициран/и като биологичен/и),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t>
  </si>
  <si>
    <t>Съгласно Критериите методиката за ТФО, за да се присъдят точки по този критерий кандидатът следва да разполага с Договор за контрол по смисъла на чл. 18, ал. 3 от Закона за прилагане на Общата организация на пазарите на земеделски продукти на Европейския съюз (ЗПООПЗПЕС) с контролиращо лице,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 19 и 20 ЗПООПЗПЕС, придружен от документ (сертификационно писмо от контролиращото лице, сертификат, че кандидатът е производител на продукт/и, сертифициран/и като биологичен/и, или друг документ),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t>
  </si>
  <si>
    <t>Към датата на кандидатстване кандидатът разполага с необходимите документи.</t>
  </si>
  <si>
    <t>Освен това в т. 11 от ФК, в поле „ Обосновка по критерий 2“ кандидатът е посочил, че 100 % от отглежданите в стопанството култури се отглеждат посредством биологични методи.</t>
  </si>
  <si>
    <t>Кандидатът не е представил обосновки и документи в ИСУН по критерий 3.</t>
  </si>
  <si>
    <t>Размерът на заявените допустими разходи 77 985 лв. е по-малък от 50 000 евро (97 790,00 лв.)</t>
  </si>
  <si>
    <t>Размерът на допустимите разходи е 77978,24 лв. или левовата равностойност на 39870,25 евро.</t>
  </si>
  <si>
    <t>Кандидатът е приложил декларация Приложение 19 от Условията за кандидатстване, както и ТЕЛК. Дружеството на кандидата е собственост на Валентин Карамфилов Кьоровски, 2500 лв.</t>
  </si>
  <si>
    <t>Данил Зафиров Николов, 2500 лв.</t>
  </si>
  <si>
    <t>50% от капитала и дяловете на дружеството са собственост на Данаил Николов за същият е представен документ от ТЕЛК.</t>
  </si>
  <si>
    <t>Съгласно описаното в ПП и декларираните обстоятелства в Приложение №19 Декларация уязвими групи, един от съдружниците в ЕЙ ДЖИ Инвест ООД - Данил Николов (с 50 % дялове) е представител на уязвими групи (хора с увреждания). Във връзка с посочените обстоятелства кандидатът е приложил в секция 12 на Формуляра за кандидатстване в ИСУН издадено решение на ТЕЛК.</t>
  </si>
  <si>
    <t>Проектното предложение е оценено с 75 т.</t>
  </si>
  <si>
    <t>Въз основа на извършената оценка за ТФО смятам, че проектното предложение следва да бъде финансира</t>
  </si>
  <si>
    <t>„Закупуване на машини за кравеферма”/ ЗП Васил Георгиев Боев</t>
  </si>
  <si>
    <t>100 % от допустимите инвестиционни разходи по проекта са изцяло насочени в сектор „Животновъдство“.</t>
  </si>
  <si>
    <t>Предвидените разходи са за трактор и колесен товарач за отглеждане на млечни крави.</t>
  </si>
  <si>
    <t>Допустимите инвестиционни разходи по проекта са изцяло насочени в сектор животновъдство. Кандидатът планира за купуването на трактор и колесен товарач, които са предназначени за нуждите на животновъдното стопанство. Тракторът с агрегиран към него наличен в стопанството прикачен инвентар ще се използва за отглеждането и производството на фуражи и силажи за изхранване на животните в стопанството на кандидата. Колесният товарач ще се използва за товаро-разтоварителни дейности свързани с отглеждането на наличните в стопанството животни. Кандидатът е представил необходимите обосновки в радели 7 и 11 от електронния формуляр в ИСУН, както и в приложение 6 а Бизнес план.</t>
  </si>
  <si>
    <t>Допустимите инвестиционни разходи не са свързани с производството на биологични продукти. В раздел 11 от електронния формуляр в ИСУН кандидатът е посочил - НЕПРИЛОЖИМО</t>
  </si>
  <si>
    <t>Съгласно описаното в т.11 от ФК, поле „Обосновка по критерий 3“, четири нови работни места ще бъдат разкрити към датата на подаване на заявка за плащане и запазени за период от една година; 2 нови работни места ще бъдат запазени за период от две години след подаване на заявка за окончателно плащане.</t>
  </si>
  <si>
    <t>се установи, че кандидатът предвижда да създаде 4 нови работни места към датата на подаване на заявка за плащане и да ги запази за периода на мониторинг.</t>
  </si>
  <si>
    <t>В раздел 11 от електронният формуляр в ИСУН кандидатът е посочил, че планира разкриването на 4 нови работни места. От приложеният отчет за заети лица и Приложение 16 Справка за съществуващия и нает персонал, както и от бизнес плана е видно, че кандидатът разполага с 2 работни места и планира разкриването на 4 нови, като с това общата численост на производствения персонал става 6 човека. Предвидено е запазването на общо 6 човека производствен персонал за целия период на Бизнес плана от 5 г. Представени са всички необходими документи за доказване на точки по посочения критерий съгласно методиката за ТФО към Условията за кандидатстване.</t>
  </si>
  <si>
    <t>Инвестициите в проекта не са свързани с опазване на околната среда. В раздел 11 от електронния формуляр в ИСУН кандидатът е посочил - НЕПРИЛОЖИМО</t>
  </si>
  <si>
    <t>Размерът на допустимите разходи е 195580,00 лв. или левовата равностойност на 100000,00 евро.</t>
  </si>
  <si>
    <t>Размерът на заявените допустими разходи по проекта е 195 580 лв.</t>
  </si>
  <si>
    <t>След извършена проверка в базата данни на МИГ Брезово, Братя Даскалови се установи, че кандидатът е получавал финансиране по мярка 121 от Стратегията за местно развитие на МИГ Брезово, Братя Даскалови през програмен период 2007 – 2013 г., поради което не поставям точки по критерия.</t>
  </si>
  <si>
    <t>Извършена е справка в базата данни с одобрени от МИГ проекти. Кандидатът не е получавал финансиране по мярка 121 от Стратегията за местно развитие на „МИГ Брезово, Братя Даскалови“ в предходния програмен период.</t>
  </si>
  <si>
    <t>Кандидатът не е представител на уязвими групи. В раздел 11 от електронния формуляр в ИСУН кандидатът е посочил - НЕПРИЛОЖИМО</t>
  </si>
  <si>
    <t>„Закупуване на техника за нуждите на животновъдния обект на "миз" оод в гр. Брезово”/"миз" оод</t>
  </si>
  <si>
    <t>100% от допустимите инвестиции са насочени в сектор „Животновъдство</t>
  </si>
  <si>
    <t>Кандидатът притежава животновъден обект, където отглежда патици за угояване. Стойността на заявените за подпомагане разходи е 100 % свързана с дейността на кандидата в сектор "Животновъдство". Кандидатът не развива друг тип дейност и по тази причина няма разделяне на стойността на инвестицията между няколко сектора.</t>
  </si>
  <si>
    <t>Кандидатът планира създаването на 4 нови работни места. Кандидатът е представил:</t>
  </si>
  <si>
    <t>Кандидата се ангажира да създаде четири нови работни места, на които да осигури устойчива заетост. Кандидатът смята да запази работните места за минимум 2 години след подаване на заявка за окончателно плащане. Представени са необходимите документи съгласно критериите и методиката за ТФО.</t>
  </si>
  <si>
    <t>Размерът на заявените допустими разходи 194 100 лв. е по-голям от 50 000 евро (97 790,00 лв.)</t>
  </si>
  <si>
    <t>Кандидатът не е представил обосновки и документи в ИСУН по критерий 7</t>
  </si>
  <si>
    <t>Проектното предложение е оценено с 50 т.</t>
  </si>
  <si>
    <t>Кандидатът е представил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както и Отчет за заетите лица, средствата за работна заплата и други разходи за труд Кандидатът планира разкриването на 4 нови работни места.</t>
  </si>
  <si>
    <t>Съгласно описаното в т.11 от ФК, в поле „Обосновка по критерий 2“:                                                                                                                                                                                    - вида на културите и размер на площите, които се отглеждат посредством биологични методи -Лозов маточник за подложки 18 дка- 100%                                                                                                                                                               - "100% от заявените допустими разходите спрямо общия размер на допустимите разходи са пряко свързани с биологично производство.                                                                                                                                                        За да се присъдят точки по този критерий съгласно Критериите и методиката за ТФО към проектното предложение в ИСУН следва да е прикрепено:                                                                                                                                                                            Договор за контрол по смисъла на чл. 18, ал. 3 от Закона за прилагане на Общата организация на пазарите на земеделски продукти на Европейския съюз (ЗПООПЗПЕС) с контролиращо лице,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 19 и 20 ЗПООПЗПЕС, придружен от документ (сертификационно писмо от контролиращото лице, сертификат, че кандидатът е производител на продукт/и, сертифициран/и като биологичен/и, или друг документ), издаден от контролиращо лице, удостоверяващ че земята/площите и/или наличните животни, с които е обосновано ползването на инвестициите, свързани с производство на биологични продукти, са предмет на контрол към датата на кандидатстване.                                                                                                                                                                                                 Кандидатът е представил Договор за контрол, но не е представил сертификационно писмо от контролиращото лице, сертификат, че кандидатът е производител на продукт/и, сертифициран/и като биологичен/и, или друг относим документ, поради което не поставям точки по критерия.</t>
  </si>
  <si>
    <t>Кандидатът получава максимален брой точки по критерия, тъй като декларира намерение да разкрие 4 нови работни места към датата на подаване на заявка за плащане и запазени за период от една година, от които 2 нови работни места ще бъдат запазени за период от две години след подаване на заявка за окончателно плащане. Кандидатът е приложил изискуемите документи за доказване на съответствие - Справка за съществуващия и нает персонал и Отчет за заетите лица, средствата за работна заплата и други разходи за труд.</t>
  </si>
  <si>
    <t>Кандидатът планира разкриването на 4 нови работни места. Същото е посочено и в раздел 11 от електронния формуляр в ИСУН. Представени са всички необходими документи за доказване на точки по този критерий съгласно методиката за ТФО - Приложение 2 към документите за информация от Условията за кандидатстване:                                                                                                                                                                                                                                                           1. Справка за съществуващия и нает персонал към края на предходната спрямо кандидатстването календарна година (по образец, Приложение №16 от документи за попълване);                                                                                                                                                                                                                                                                  2. Отчет за заетите лица, средствата за работна заплата и други разходи за труд.</t>
  </si>
  <si>
    <t>ОБОСНОВКА С ПРИСЪДЕНИ ТОЧКИ ОТ ДВАМАТА ОЦЕНИТЕЛИ ПО ВСЕКИ ЕДИН ОТ КРИТЕРИЙТЕ ЗА ОЦЕНКА</t>
  </si>
  <si>
    <t>1. СПИСЪК НА ОДОБРЕНИТЕ ЗА ФИНАНСИРАНЕ ПРОЕКТНИ ПРЕДЛОЖЕНИЯ</t>
  </si>
  <si>
    <t>2. СПИСЪК НА РЕЗЕРВНИТЕ ПРОЕКТНИ ПРЕДЛОЖЕНИЯ</t>
  </si>
  <si>
    <t>I. Брой подадени проектни предложени</t>
  </si>
  <si>
    <t>III. Брой проектни предложения, които не са преминали ОАСД</t>
  </si>
  <si>
    <t>IV. Класиране след техническа и финансова оценка ТФО:</t>
  </si>
  <si>
    <t>II. Брой проектни предложения успешно преминали оценка за административно съответсвие и допустимост ОАСД</t>
  </si>
  <si>
    <t>Брой проектни предложения включени в резервен списък (проектите са одобрени, но няма достатъчен финансов ресурс):</t>
  </si>
  <si>
    <t>ПП рег. номер</t>
  </si>
  <si>
    <t>Наименование</t>
  </si>
  <si>
    <t>Дата на регистрация</t>
  </si>
  <si>
    <t>Рег. статус</t>
  </si>
  <si>
    <t>Преминава</t>
  </si>
  <si>
    <t>29.12.2018 16:55</t>
  </si>
  <si>
    <t>Регистрирано</t>
  </si>
  <si>
    <t>14.02.2019 11:32</t>
  </si>
  <si>
    <t>20.02.2019 15:05</t>
  </si>
  <si>
    <t>BG06RDNP001-19.138-0004</t>
  </si>
  <si>
    <t>„Закупуване на земеделска техника за нуждите на кравефермата”</t>
  </si>
  <si>
    <t>01.03.2019 18:44</t>
  </si>
  <si>
    <t>07.03.2019 17:26</t>
  </si>
  <si>
    <t>07.03.2019 18:11</t>
  </si>
  <si>
    <t>08.03.2019 12:00</t>
  </si>
  <si>
    <t>11.03.2019 11:17</t>
  </si>
  <si>
    <t>11.03.2019 16:10</t>
  </si>
  <si>
    <t>11.03.2019 16:31</t>
  </si>
  <si>
    <t>11.03.2019 17:07</t>
  </si>
  <si>
    <t>11.03.2019 18:55</t>
  </si>
  <si>
    <t>12.03.2019 12:09</t>
  </si>
  <si>
    <t>УСТОЙЧИВО РАЗВИТИЕ И ПЛАВНО УВЕЛИЧАВАНЕ НА ПЧЕЛНИ СЕМЕЙСТВА , НАРАСТВАНЕ НА ДОБИВА НА ПЧЕЛЕН МЕД, ВОСЪК, ПРОПОЛИС И ЦВЕТЕН ПРАШЕЦ И ПРЕДЛАГАНЕТО  НА ПОТРЕБИТЕЛЯ  НА ХАРАКТЕРЕН ЗА МЕСТНОСТТА ПЧЕЛЕН МЕД ЧРЕЗ ЗАКУПУВАНЕ НА ПЧЕЛНИ КОШЕРИ И ОБОРУДВАНЕ ЗА ДОБИВАНЕ, СЪХРАНЕНИЕ, РАЗФАСОВАНЕ И ПАКЕТИРАНЕ НА ПЧЕЛЕН МЕД И ПЧЕЛНИ ПРОДУКТИ</t>
  </si>
  <si>
    <t>12.03.2019 13:37</t>
  </si>
  <si>
    <t>12.03.2019 14:50</t>
  </si>
  <si>
    <t>12.03.2019 15:35</t>
  </si>
  <si>
    <t>12.03.2019 15:55</t>
  </si>
  <si>
    <t>BG06RDNP001-19.138-0018</t>
  </si>
  <si>
    <t>„Създаване на трайно насаждение смокини и закупуване на земеделска техника”</t>
  </si>
  <si>
    <t>12.03.2019 16:00</t>
  </si>
  <si>
    <t>ЗАЯВЕНА БФП</t>
  </si>
  <si>
    <t>ОБЩ РАЗМЕР НА ЗАЯВЕНАТА БЕЗВЪЗМЕЗДНА ФИНАНСОВА ПОМОЩ:</t>
  </si>
  <si>
    <t>СПИСЪК НА ПОДАДЕНИТЕ ПРОЕКТНИ ПРЕДЛОЖЕНИЯ</t>
  </si>
  <si>
    <t>Наличен финансов ресурс по процедурата:</t>
  </si>
  <si>
    <t>Размер на заявената БФП на подадените проекти:</t>
  </si>
  <si>
    <t>Размер на БФП на одобрените проекти:</t>
  </si>
  <si>
    <t>Остатъчен финансов ресурс:</t>
  </si>
  <si>
    <t>Размер на БФП на резервните проекти:</t>
  </si>
  <si>
    <t>линк към лист 2</t>
  </si>
  <si>
    <t>линк към лист 7</t>
  </si>
  <si>
    <t xml:space="preserve">ОАСД </t>
  </si>
  <si>
    <t>НЕ ПРЕМИНАВА</t>
  </si>
  <si>
    <t>линк към лист 3</t>
  </si>
  <si>
    <t>линк към лист 4</t>
  </si>
  <si>
    <t>Обосновка за присъдени точки:</t>
  </si>
  <si>
    <t>линк към лист 5</t>
  </si>
  <si>
    <t>Одобрена БФП (на одобрени проекти и на резервни проекти):</t>
  </si>
  <si>
    <t>Мотиви за корекции в Бюджетите:</t>
  </si>
  <si>
    <t>линк към лист 6</t>
  </si>
  <si>
    <t>Брой одобрени за финансиране проекти:</t>
  </si>
  <si>
    <t>РЕЗУЛТАТИ ОТ ОАСД</t>
  </si>
  <si>
    <t xml:space="preserve">РЕЗЮМЕ НА ОЦЕНИТЕЛЕН ДОКЛАД </t>
  </si>
  <si>
    <t>СЪДЪРЖАНИЕ:</t>
  </si>
  <si>
    <t>Приложение 7 към Оценителния доклад</t>
  </si>
  <si>
    <t>Период на прием на проекти: 13.12.2018 - 12.03.2019 г. 16:00 ч.</t>
  </si>
  <si>
    <t xml:space="preserve">Процедура: BG06RDNP001-19.138 </t>
  </si>
  <si>
    <t>18 бр.</t>
  </si>
  <si>
    <t>16 бр.</t>
  </si>
  <si>
    <t>2 бр.</t>
  </si>
  <si>
    <t>9 бр.</t>
  </si>
  <si>
    <t>7 бр.</t>
  </si>
  <si>
    <t xml:space="preserve">БОРЕЛ - БГ ЕООД </t>
  </si>
  <si>
    <t xml:space="preserve">Земеделски стопанин Станчо Тонев Денев </t>
  </si>
  <si>
    <t xml:space="preserve">ПОТРЕБИТЕЛНА ЗЕМЕДЕЛСКА КООПЕРАЦИЯ СЪГЛАСИЕ </t>
  </si>
  <si>
    <t xml:space="preserve">ЗП "Кристина Димитрова Пейчева" </t>
  </si>
  <si>
    <t xml:space="preserve">СОЛАК АГРО ООД </t>
  </si>
  <si>
    <t xml:space="preserve">ЛЮДМИЛ РАБОТОВ - 2002 ЕТ </t>
  </si>
  <si>
    <t xml:space="preserve">ТРАКИЯ АНТИК ЕООД </t>
  </si>
  <si>
    <t xml:space="preserve">Пламен Георгиев Дамянов </t>
  </si>
  <si>
    <t xml:space="preserve">"ОРГАНИК БИИ ПРОДЖЪКТ" ЕООД </t>
  </si>
  <si>
    <t>Васил Георгиев Боев</t>
  </si>
  <si>
    <t xml:space="preserve">"БИОПРИМ" ЕООД </t>
  </si>
  <si>
    <t>Земеделски стопанин Станчо Тонев Денев</t>
  </si>
  <si>
    <t>Кунчо Тодоров Рабаджиев</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</si>
</sst>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8"/>
      <color theme="1"/>
      <name val="Times New Roman"/>
      <family val="1"/>
      <charset val="204"/>
    </font>
    <font>
      <sz val="8"/>
      <name val="Times New Roman"/>
      <family val="1"/>
      <charset val="204"/>
    </font>
    <font>
      <sz val="8"/>
      <color rgb="FF333333"/>
      <name val="Times New Roman"/>
      <family val="1"/>
      <charset val="204"/>
    </font>
    <font>
      <b/>
      <sz val="8"/>
      <color theme="1"/>
      <name val="Times New Roman"/>
      <family val="1"/>
      <charset val="204"/>
    </font>
    <font>
      <b/>
      <sz val="8"/>
      <name val="Times New Roman"/>
      <family val="1"/>
      <charset val="204"/>
    </font>
    <font>
      <b/>
      <sz val="11"/>
      <color theme="1"/>
      <name val="Times New Roman"/>
      <family val="1"/>
      <charset val="204"/>
    </font>
    <font>
      <sz val="11"/>
      <color theme="1"/>
      <name val="Times New Roman"/>
      <family val="1"/>
      <charset val="204"/>
    </font>
    <font>
      <sz val="8"/>
      <color rgb="FF000000"/>
      <name val="Times New Roman"/>
      <family val="1"/>
      <charset val="204"/>
    </font>
    <font>
      <b/>
      <sz val="8"/>
      <color rgb="FF000000"/>
      <name val="Times New Roman"/>
      <family val="1"/>
      <charset val="204"/>
    </font>
    <font>
      <sz val="8"/>
      <color rgb="FFFF0000"/>
      <name val="Times New Roman"/>
      <family val="1"/>
      <charset val="204"/>
    </font>
    <font>
      <b/>
      <sz val="8"/>
      <color rgb="FFFF0000"/>
      <name val="Times New Roman"/>
      <family val="1"/>
      <charset val="204"/>
    </font>
    <font>
      <sz val="12"/>
      <color theme="1"/>
      <name val="Times New Roman"/>
      <family val="1"/>
      <charset val="204"/>
    </font>
    <font>
      <b/>
      <sz val="12"/>
      <color theme="1"/>
      <name val="Times New Roman"/>
      <family val="1"/>
      <charset val="204"/>
    </font>
    <font>
      <sz val="12"/>
      <color rgb="FF333333"/>
      <name val="Times New Roman"/>
      <family val="1"/>
      <charset val="204"/>
    </font>
    <font>
      <b/>
      <sz val="14"/>
      <color theme="1"/>
      <name val="Times New Roman"/>
      <family val="1"/>
      <charset val="204"/>
    </font>
    <font>
      <b/>
      <sz val="18"/>
      <color theme="1"/>
      <name val="Times New Roman"/>
      <family val="1"/>
      <charset val="204"/>
    </font>
    <font>
      <b/>
      <sz val="20"/>
      <color theme="1"/>
      <name val="Times New Roman"/>
      <family val="1"/>
      <charset val="204"/>
    </font>
    <font>
      <b/>
      <sz val="16"/>
      <color theme="1"/>
      <name val="Times New Roman"/>
      <family val="1"/>
      <charset val="204"/>
    </font>
    <font>
      <u/>
      <sz val="11"/>
      <color theme="10"/>
      <name val="Calibri"/>
      <family val="2"/>
      <scheme val="minor"/>
    </font>
    <font>
      <sz val="11"/>
      <color rgb="FF000000"/>
      <name val="Calibri"/>
      <family val="2"/>
    </font>
    <font>
      <b/>
      <sz val="11"/>
      <color rgb="FF000000"/>
      <name val="Times New Roman"/>
      <family val="1"/>
      <charset val="204"/>
    </font>
    <font>
      <sz val="11"/>
      <color rgb="FF000000"/>
      <name val="Times New Roman"/>
      <family val="1"/>
      <charset val="204"/>
    </font>
    <font>
      <b/>
      <sz val="10"/>
      <color rgb="FF000000"/>
      <name val="Times New Roman"/>
      <family val="1"/>
      <charset val="204"/>
    </font>
    <font>
      <b/>
      <sz val="10"/>
      <color rgb="FF333333"/>
      <name val="Times New Roman"/>
      <family val="1"/>
      <charset val="204"/>
    </font>
    <font>
      <b/>
      <sz val="16"/>
      <color rgb="FF000000"/>
      <name val="Times New Roman"/>
      <family val="1"/>
      <charset val="204"/>
    </font>
    <font>
      <sz val="11"/>
      <color rgb="FF0070C0"/>
      <name val="Times New Roman"/>
      <family val="1"/>
      <charset val="204"/>
    </font>
    <font>
      <u/>
      <sz val="11"/>
      <color rgb="FF0070C0"/>
      <name val="Times New Roman"/>
      <family val="1"/>
      <charset val="204"/>
    </font>
    <font>
      <sz val="11"/>
      <color theme="1"/>
      <name val="Calibri"/>
      <family val="2"/>
      <scheme val="minor"/>
    </font>
    <font>
      <b/>
      <i/>
      <sz val="11"/>
      <color theme="1"/>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48">
    <border>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thick">
        <color auto="1"/>
      </right>
      <top style="thin">
        <color auto="1"/>
      </top>
      <bottom/>
      <diagonal/>
    </border>
    <border>
      <left/>
      <right style="thin">
        <color auto="1"/>
      </right>
      <top style="thin">
        <color auto="1"/>
      </top>
      <bottom/>
      <diagonal/>
    </border>
    <border>
      <left style="thin">
        <color auto="1"/>
      </left>
      <right style="thin">
        <color auto="1"/>
      </right>
      <top style="double">
        <color auto="1"/>
      </top>
      <bottom style="double">
        <color auto="1"/>
      </bottom>
      <diagonal/>
    </border>
    <border>
      <left/>
      <right/>
      <top style="double">
        <color auto="1"/>
      </top>
      <bottom/>
      <diagonal/>
    </border>
    <border>
      <left/>
      <right/>
      <top/>
      <bottom style="double">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9" fillId="0" borderId="0" applyNumberFormat="0" applyFill="0" applyBorder="0" applyAlignment="0" applyProtection="0"/>
    <xf numFmtId="0" fontId="20" fillId="0" borderId="0" applyBorder="0"/>
    <xf numFmtId="9" fontId="28" fillId="0" borderId="0" applyFont="0" applyFill="0" applyBorder="0" applyAlignment="0" applyProtection="0"/>
  </cellStyleXfs>
  <cellXfs count="271">
    <xf numFmtId="0" fontId="0" fillId="0" borderId="0" xfId="0"/>
    <xf numFmtId="0" fontId="0" fillId="0" borderId="1" xfId="0" applyBorder="1"/>
    <xf numFmtId="0" fontId="3" fillId="0" borderId="2" xfId="0" applyFont="1" applyBorder="1" applyAlignment="1">
      <alignment horizontal="left" vertical="center" wrapText="1" shrinkToFit="1"/>
    </xf>
    <xf numFmtId="4" fontId="1" fillId="0" borderId="2" xfId="0" applyNumberFormat="1" applyFont="1" applyBorder="1" applyAlignment="1">
      <alignment horizontal="right" vertical="center" wrapText="1" shrinkToFit="1"/>
    </xf>
    <xf numFmtId="4" fontId="4" fillId="0" borderId="3" xfId="0" applyNumberFormat="1" applyFont="1" applyBorder="1" applyAlignment="1">
      <alignment horizontal="right" vertical="center" wrapText="1" shrinkToFit="1"/>
    </xf>
    <xf numFmtId="0" fontId="4" fillId="2" borderId="8" xfId="0" applyFont="1" applyFill="1" applyBorder="1" applyAlignment="1">
      <alignment horizontal="right" vertical="center" wrapText="1" shrinkToFit="1"/>
    </xf>
    <xf numFmtId="4" fontId="4" fillId="2" borderId="8" xfId="0" applyNumberFormat="1" applyFont="1" applyFill="1" applyBorder="1" applyAlignment="1">
      <alignment horizontal="right" vertical="center" wrapText="1" shrinkToFit="1"/>
    </xf>
    <xf numFmtId="4" fontId="4" fillId="2" borderId="9" xfId="0" applyNumberFormat="1" applyFont="1" applyFill="1" applyBorder="1" applyAlignment="1">
      <alignment horizontal="right" vertical="center" wrapText="1" shrinkToFit="1"/>
    </xf>
    <xf numFmtId="0" fontId="1" fillId="0" borderId="11" xfId="0" applyFont="1" applyBorder="1" applyAlignment="1">
      <alignment vertical="center" wrapText="1" shrinkToFit="1"/>
    </xf>
    <xf numFmtId="4" fontId="1" fillId="0" borderId="11" xfId="0" applyNumberFormat="1" applyFont="1" applyBorder="1" applyAlignment="1">
      <alignment horizontal="right" vertical="center" wrapText="1" shrinkToFit="1"/>
    </xf>
    <xf numFmtId="4" fontId="4" fillId="0" borderId="12" xfId="0" applyNumberFormat="1" applyFont="1" applyBorder="1" applyAlignment="1">
      <alignment horizontal="right" vertical="center" wrapText="1" shrinkToFit="1"/>
    </xf>
    <xf numFmtId="0" fontId="1" fillId="0" borderId="2" xfId="0" applyFont="1" applyBorder="1" applyAlignment="1">
      <alignment vertical="center" wrapText="1" shrinkToFit="1"/>
    </xf>
    <xf numFmtId="0" fontId="1" fillId="0" borderId="15" xfId="0" applyFont="1" applyBorder="1" applyAlignment="1">
      <alignment vertical="center" wrapText="1" shrinkToFit="1"/>
    </xf>
    <xf numFmtId="4" fontId="1" fillId="0" borderId="15" xfId="0" applyNumberFormat="1" applyFont="1" applyBorder="1" applyAlignment="1">
      <alignment horizontal="right" vertical="center" wrapText="1" shrinkToFit="1"/>
    </xf>
    <xf numFmtId="4" fontId="4" fillId="0" borderId="16" xfId="0" applyNumberFormat="1" applyFont="1" applyBorder="1" applyAlignment="1">
      <alignment horizontal="right" vertical="center" wrapText="1" shrinkToFit="1"/>
    </xf>
    <xf numFmtId="0" fontId="1" fillId="0" borderId="2" xfId="0" applyFont="1" applyBorder="1" applyAlignment="1">
      <alignment wrapText="1" shrinkToFit="1"/>
    </xf>
    <xf numFmtId="0" fontId="1" fillId="0" borderId="5" xfId="0" applyFont="1" applyBorder="1" applyAlignment="1">
      <alignment vertical="center" wrapText="1" shrinkToFit="1"/>
    </xf>
    <xf numFmtId="4" fontId="1" fillId="0" borderId="5" xfId="0" applyNumberFormat="1" applyFont="1" applyBorder="1" applyAlignment="1">
      <alignment horizontal="right" vertical="center" wrapText="1" shrinkToFit="1"/>
    </xf>
    <xf numFmtId="4" fontId="4" fillId="0" borderId="18" xfId="0" applyNumberFormat="1" applyFont="1" applyBorder="1" applyAlignment="1">
      <alignment horizontal="right" vertical="center" wrapText="1" shrinkToFit="1"/>
    </xf>
    <xf numFmtId="4" fontId="1" fillId="0" borderId="16" xfId="0" applyNumberFormat="1" applyFont="1" applyBorder="1" applyAlignment="1">
      <alignment horizontal="right" vertical="center" wrapText="1" shrinkToFit="1"/>
    </xf>
    <xf numFmtId="4" fontId="1" fillId="0" borderId="17" xfId="0" applyNumberFormat="1" applyFont="1" applyBorder="1" applyAlignment="1">
      <alignment horizontal="right" vertical="center" wrapText="1" shrinkToFit="1"/>
    </xf>
    <xf numFmtId="0" fontId="1" fillId="0" borderId="15" xfId="0" applyFont="1" applyBorder="1" applyAlignment="1">
      <alignment wrapText="1" shrinkToFit="1"/>
    </xf>
    <xf numFmtId="4" fontId="1" fillId="0" borderId="3" xfId="0" applyNumberFormat="1" applyFont="1" applyBorder="1" applyAlignment="1">
      <alignment horizontal="right" vertical="center" wrapText="1" shrinkToFit="1"/>
    </xf>
    <xf numFmtId="0" fontId="1" fillId="0" borderId="15" xfId="0" applyFont="1" applyBorder="1" applyAlignment="1">
      <alignment horizontal="left" vertical="center" wrapText="1" shrinkToFit="1"/>
    </xf>
    <xf numFmtId="0" fontId="1" fillId="0" borderId="2" xfId="0" applyFont="1" applyBorder="1" applyAlignment="1">
      <alignment horizontal="left" vertical="center" wrapText="1" shrinkToFit="1"/>
    </xf>
    <xf numFmtId="0" fontId="4" fillId="2" borderId="5" xfId="0" applyFont="1" applyFill="1" applyBorder="1" applyAlignment="1">
      <alignment horizontal="right" vertical="center" wrapText="1" shrinkToFit="1"/>
    </xf>
    <xf numFmtId="4" fontId="4" fillId="2" borderId="5" xfId="0" applyNumberFormat="1" applyFont="1" applyFill="1" applyBorder="1" applyAlignment="1">
      <alignment horizontal="right" vertical="center" wrapText="1" shrinkToFit="1"/>
    </xf>
    <xf numFmtId="4" fontId="4" fillId="2" borderId="18" xfId="0" applyNumberFormat="1" applyFont="1" applyFill="1" applyBorder="1" applyAlignment="1">
      <alignment horizontal="right" vertical="center" wrapText="1" shrinkToFit="1"/>
    </xf>
    <xf numFmtId="4" fontId="1" fillId="0" borderId="15" xfId="0" applyNumberFormat="1" applyFont="1" applyBorder="1" applyAlignment="1">
      <alignment vertical="center" wrapText="1" shrinkToFit="1"/>
    </xf>
    <xf numFmtId="4" fontId="5" fillId="0" borderId="16" xfId="0" applyNumberFormat="1" applyFont="1" applyBorder="1" applyAlignment="1">
      <alignment vertical="center" wrapText="1" shrinkToFit="1"/>
    </xf>
    <xf numFmtId="4" fontId="1" fillId="0" borderId="2" xfId="0" applyNumberFormat="1" applyFont="1" applyBorder="1" applyAlignment="1">
      <alignment vertical="center" wrapText="1" shrinkToFit="1"/>
    </xf>
    <xf numFmtId="4" fontId="5" fillId="0" borderId="3" xfId="0" applyNumberFormat="1" applyFont="1" applyBorder="1" applyAlignment="1">
      <alignment vertical="center" wrapText="1" shrinkToFit="1"/>
    </xf>
    <xf numFmtId="4" fontId="4" fillId="2" borderId="8" xfId="0" applyNumberFormat="1" applyFont="1" applyFill="1" applyBorder="1" applyAlignment="1">
      <alignment vertical="center" wrapText="1" shrinkToFit="1"/>
    </xf>
    <xf numFmtId="4" fontId="4" fillId="2" borderId="9" xfId="0" applyNumberFormat="1" applyFont="1" applyFill="1" applyBorder="1" applyAlignment="1">
      <alignment vertical="center" wrapText="1" shrinkToFit="1"/>
    </xf>
    <xf numFmtId="0" fontId="0" fillId="0" borderId="0" xfId="0" applyAlignment="1">
      <alignment wrapText="1" shrinkToFi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shrinkToFit="1"/>
    </xf>
    <xf numFmtId="0" fontId="7" fillId="0" borderId="2" xfId="0" applyFont="1" applyBorder="1" applyAlignment="1">
      <alignment horizontal="center" vertical="center"/>
    </xf>
    <xf numFmtId="0" fontId="8" fillId="4" borderId="2" xfId="0" applyFont="1" applyFill="1" applyBorder="1" applyAlignment="1">
      <alignment vertical="center" wrapText="1" shrinkToFit="1"/>
    </xf>
    <xf numFmtId="0" fontId="8" fillId="4" borderId="2" xfId="0" applyFont="1" applyFill="1" applyBorder="1" applyAlignment="1">
      <alignment horizontal="center" vertical="center" wrapText="1" shrinkToFit="1"/>
    </xf>
    <xf numFmtId="0" fontId="9" fillId="5" borderId="2" xfId="0" applyFont="1" applyFill="1" applyBorder="1" applyAlignment="1">
      <alignment horizontal="center" vertical="center" wrapText="1" shrinkToFit="1"/>
    </xf>
    <xf numFmtId="4" fontId="7" fillId="0" borderId="2" xfId="0" applyNumberFormat="1" applyFont="1" applyBorder="1" applyAlignment="1">
      <alignment horizontal="right" vertical="center"/>
    </xf>
    <xf numFmtId="0" fontId="8" fillId="4" borderId="0" xfId="0" applyFont="1" applyFill="1" applyBorder="1" applyAlignment="1">
      <alignment vertical="center" wrapText="1" shrinkToFit="1"/>
    </xf>
    <xf numFmtId="0" fontId="8" fillId="4" borderId="0"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4" fontId="7" fillId="0" borderId="0" xfId="0" applyNumberFormat="1" applyFont="1" applyAlignment="1">
      <alignment vertical="center"/>
    </xf>
    <xf numFmtId="0" fontId="7" fillId="0" borderId="0" xfId="0" applyFont="1"/>
    <xf numFmtId="0" fontId="7" fillId="0" borderId="0" xfId="0" applyFont="1" applyAlignment="1">
      <alignment wrapText="1" shrinkToFit="1"/>
    </xf>
    <xf numFmtId="4" fontId="7" fillId="0" borderId="0" xfId="0" applyNumberFormat="1" applyFont="1"/>
    <xf numFmtId="4" fontId="0" fillId="0" borderId="0" xfId="0" applyNumberFormat="1"/>
    <xf numFmtId="0" fontId="1" fillId="0" borderId="21" xfId="0" applyFont="1" applyBorder="1" applyAlignment="1">
      <alignment horizontal="center" vertical="center"/>
    </xf>
    <xf numFmtId="0" fontId="1" fillId="0" borderId="21" xfId="0" applyFont="1" applyBorder="1" applyAlignment="1">
      <alignment horizontal="center" vertical="center" wrapText="1" shrinkToFit="1"/>
    </xf>
    <xf numFmtId="0" fontId="4" fillId="3" borderId="21" xfId="0" applyFont="1" applyFill="1" applyBorder="1" applyAlignment="1">
      <alignment horizontal="right" vertical="center" wrapText="1" shrinkToFit="1"/>
    </xf>
    <xf numFmtId="4" fontId="4" fillId="3" borderId="21" xfId="0" applyNumberFormat="1" applyFont="1" applyFill="1" applyBorder="1" applyAlignment="1">
      <alignment horizontal="right" vertical="center" wrapText="1" shrinkToFit="1"/>
    </xf>
    <xf numFmtId="0" fontId="0" fillId="0" borderId="0" xfId="0" applyBorder="1"/>
    <xf numFmtId="4" fontId="1" fillId="0" borderId="15" xfId="0" applyNumberFormat="1" applyFont="1" applyBorder="1" applyAlignment="1">
      <alignment horizontal="right" vertical="center"/>
    </xf>
    <xf numFmtId="4" fontId="1" fillId="0" borderId="2" xfId="0" applyNumberFormat="1" applyFont="1" applyBorder="1" applyAlignment="1">
      <alignment horizontal="right" vertical="center"/>
    </xf>
    <xf numFmtId="4" fontId="4" fillId="0" borderId="2" xfId="0" applyNumberFormat="1" applyFont="1" applyBorder="1" applyAlignment="1">
      <alignment horizontal="right" vertical="center"/>
    </xf>
    <xf numFmtId="4" fontId="4" fillId="0" borderId="15" xfId="0" applyNumberFormat="1" applyFont="1" applyBorder="1" applyAlignment="1">
      <alignment horizontal="right" vertical="center"/>
    </xf>
    <xf numFmtId="4" fontId="1" fillId="0" borderId="11" xfId="0" applyNumberFormat="1" applyFont="1" applyBorder="1" applyAlignment="1">
      <alignment horizontal="right" vertical="center"/>
    </xf>
    <xf numFmtId="4" fontId="4" fillId="0" borderId="11" xfId="0" applyNumberFormat="1" applyFont="1" applyBorder="1" applyAlignment="1">
      <alignment horizontal="right" vertical="center"/>
    </xf>
    <xf numFmtId="4" fontId="4" fillId="2" borderId="8" xfId="0" applyNumberFormat="1" applyFont="1" applyFill="1" applyBorder="1" applyAlignment="1">
      <alignment horizontal="right" vertical="center"/>
    </xf>
    <xf numFmtId="4" fontId="1" fillId="0" borderId="21" xfId="0" applyNumberFormat="1" applyFont="1" applyBorder="1" applyAlignment="1">
      <alignment horizontal="right" vertical="center"/>
    </xf>
    <xf numFmtId="4" fontId="4" fillId="0" borderId="21" xfId="0" applyNumberFormat="1" applyFont="1" applyBorder="1" applyAlignment="1">
      <alignment horizontal="right"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4" fontId="4" fillId="6" borderId="10" xfId="0" applyNumberFormat="1" applyFont="1" applyFill="1" applyBorder="1" applyAlignment="1">
      <alignment horizontal="right" vertical="center" wrapText="1" shrinkToFit="1"/>
    </xf>
    <xf numFmtId="4" fontId="4" fillId="6" borderId="8" xfId="0" applyNumberFormat="1" applyFont="1" applyFill="1" applyBorder="1" applyAlignment="1">
      <alignment horizontal="right" vertical="center" wrapText="1" shrinkToFit="1"/>
    </xf>
    <xf numFmtId="4" fontId="4" fillId="6" borderId="26" xfId="0" applyNumberFormat="1" applyFont="1" applyFill="1" applyBorder="1" applyAlignment="1">
      <alignment horizontal="right" vertical="center" wrapText="1" shrinkToFit="1"/>
    </xf>
    <xf numFmtId="4" fontId="4" fillId="6" borderId="19" xfId="0" applyNumberFormat="1" applyFont="1" applyFill="1" applyBorder="1" applyAlignment="1">
      <alignment horizontal="right" vertical="center" wrapText="1" shrinkToFit="1"/>
    </xf>
    <xf numFmtId="4" fontId="4" fillId="6" borderId="5" xfId="0" applyNumberFormat="1" applyFont="1" applyFill="1" applyBorder="1" applyAlignment="1">
      <alignment horizontal="right" vertical="center" wrapText="1" shrinkToFit="1"/>
    </xf>
    <xf numFmtId="4" fontId="4" fillId="6" borderId="28" xfId="0" applyNumberFormat="1" applyFont="1" applyFill="1" applyBorder="1" applyAlignment="1">
      <alignment horizontal="right" vertical="center" wrapText="1" shrinkToFit="1"/>
    </xf>
    <xf numFmtId="4" fontId="4" fillId="6" borderId="10" xfId="0" applyNumberFormat="1" applyFont="1" applyFill="1" applyBorder="1" applyAlignment="1">
      <alignment vertical="center" wrapText="1" shrinkToFit="1"/>
    </xf>
    <xf numFmtId="4" fontId="4" fillId="6" borderId="8" xfId="0" applyNumberFormat="1" applyFont="1" applyFill="1" applyBorder="1" applyAlignment="1">
      <alignment vertical="center" wrapText="1" shrinkToFit="1"/>
    </xf>
    <xf numFmtId="4" fontId="4" fillId="6" borderId="26" xfId="0" applyNumberFormat="1" applyFont="1" applyFill="1" applyBorder="1" applyAlignment="1">
      <alignment vertical="center" wrapText="1" shrinkToFit="1"/>
    </xf>
    <xf numFmtId="4" fontId="1" fillId="7" borderId="17" xfId="0" applyNumberFormat="1" applyFont="1" applyFill="1" applyBorder="1" applyAlignment="1">
      <alignment horizontal="right" vertical="center" wrapText="1" shrinkToFit="1"/>
    </xf>
    <xf numFmtId="4" fontId="1" fillId="7" borderId="15" xfId="0" applyNumberFormat="1" applyFont="1" applyFill="1" applyBorder="1" applyAlignment="1">
      <alignment horizontal="right" vertical="center" wrapText="1" shrinkToFit="1"/>
    </xf>
    <xf numFmtId="4" fontId="4" fillId="7" borderId="23" xfId="0" applyNumberFormat="1" applyFont="1" applyFill="1" applyBorder="1" applyAlignment="1">
      <alignment horizontal="right" vertical="center" wrapText="1" shrinkToFit="1"/>
    </xf>
    <xf numFmtId="4" fontId="1" fillId="7" borderId="4" xfId="0" applyNumberFormat="1" applyFont="1" applyFill="1" applyBorder="1" applyAlignment="1">
      <alignment horizontal="right" vertical="center" wrapText="1" shrinkToFit="1"/>
    </xf>
    <xf numFmtId="4" fontId="1" fillId="7" borderId="2" xfId="0" applyNumberFormat="1" applyFont="1" applyFill="1" applyBorder="1" applyAlignment="1">
      <alignment horizontal="right" vertical="center" wrapText="1" shrinkToFit="1"/>
    </xf>
    <xf numFmtId="4" fontId="4" fillId="7" borderId="24" xfId="0" applyNumberFormat="1" applyFont="1" applyFill="1" applyBorder="1" applyAlignment="1">
      <alignment horizontal="right" vertical="center" wrapText="1" shrinkToFit="1"/>
    </xf>
    <xf numFmtId="4" fontId="1" fillId="7" borderId="23" xfId="0" applyNumberFormat="1" applyFont="1" applyFill="1" applyBorder="1" applyAlignment="1">
      <alignment horizontal="right" vertical="center" wrapText="1" shrinkToFit="1"/>
    </xf>
    <xf numFmtId="4" fontId="1" fillId="7" borderId="13" xfId="0" applyNumberFormat="1" applyFont="1" applyFill="1" applyBorder="1" applyAlignment="1">
      <alignment horizontal="right" vertical="center" wrapText="1" shrinkToFit="1"/>
    </xf>
    <xf numFmtId="4" fontId="1" fillId="7" borderId="11" xfId="0" applyNumberFormat="1" applyFont="1" applyFill="1" applyBorder="1" applyAlignment="1">
      <alignment horizontal="right" vertical="center" wrapText="1" shrinkToFit="1"/>
    </xf>
    <xf numFmtId="4" fontId="4" fillId="7" borderId="27" xfId="0" applyNumberFormat="1" applyFont="1" applyFill="1" applyBorder="1" applyAlignment="1">
      <alignment horizontal="right" vertical="center" wrapText="1" shrinkToFit="1"/>
    </xf>
    <xf numFmtId="4" fontId="1" fillId="7" borderId="17" xfId="0" applyNumberFormat="1" applyFont="1" applyFill="1" applyBorder="1" applyAlignment="1">
      <alignment vertical="center" wrapText="1" shrinkToFit="1"/>
    </xf>
    <xf numFmtId="4" fontId="1" fillId="7" borderId="15" xfId="0" applyNumberFormat="1" applyFont="1" applyFill="1" applyBorder="1" applyAlignment="1">
      <alignment vertical="center" wrapText="1" shrinkToFit="1"/>
    </xf>
    <xf numFmtId="4" fontId="4" fillId="7" borderId="23" xfId="0" applyNumberFormat="1" applyFont="1" applyFill="1" applyBorder="1" applyAlignment="1">
      <alignment vertical="center" wrapText="1" shrinkToFit="1"/>
    </xf>
    <xf numFmtId="4" fontId="1" fillId="7" borderId="4" xfId="0" applyNumberFormat="1" applyFont="1" applyFill="1" applyBorder="1" applyAlignment="1">
      <alignment vertical="center" wrapText="1" shrinkToFit="1"/>
    </xf>
    <xf numFmtId="4" fontId="1" fillId="7" borderId="2" xfId="0" applyNumberFormat="1" applyFont="1" applyFill="1" applyBorder="1" applyAlignment="1">
      <alignment vertical="center" wrapText="1" shrinkToFit="1"/>
    </xf>
    <xf numFmtId="4" fontId="4" fillId="7" borderId="24" xfId="0" applyNumberFormat="1" applyFont="1" applyFill="1" applyBorder="1" applyAlignment="1">
      <alignment vertical="center" wrapText="1" shrinkToFit="1"/>
    </xf>
    <xf numFmtId="4" fontId="1" fillId="7" borderId="19" xfId="0" applyNumberFormat="1" applyFont="1" applyFill="1" applyBorder="1" applyAlignment="1">
      <alignment horizontal="right" vertical="center" wrapText="1" shrinkToFit="1"/>
    </xf>
    <xf numFmtId="4" fontId="1" fillId="7" borderId="5" xfId="0" applyNumberFormat="1" applyFont="1" applyFill="1" applyBorder="1" applyAlignment="1">
      <alignment horizontal="right" vertical="center" wrapText="1" shrinkToFit="1"/>
    </xf>
    <xf numFmtId="4" fontId="4" fillId="7" borderId="28" xfId="0" applyNumberFormat="1" applyFont="1" applyFill="1" applyBorder="1" applyAlignment="1">
      <alignment horizontal="right" vertical="center" wrapText="1" shrinkToFit="1"/>
    </xf>
    <xf numFmtId="4" fontId="10" fillId="0" borderId="2" xfId="0" applyNumberFormat="1" applyFont="1" applyBorder="1" applyAlignment="1">
      <alignment horizontal="right" vertical="center"/>
    </xf>
    <xf numFmtId="4" fontId="11" fillId="0" borderId="2" xfId="0" applyNumberFormat="1" applyFont="1" applyBorder="1" applyAlignment="1">
      <alignment horizontal="right" vertical="center"/>
    </xf>
    <xf numFmtId="4" fontId="11" fillId="2" borderId="8" xfId="0" applyNumberFormat="1" applyFont="1" applyFill="1" applyBorder="1" applyAlignment="1">
      <alignment horizontal="right" vertical="center"/>
    </xf>
    <xf numFmtId="4" fontId="10" fillId="0" borderId="11" xfId="0" applyNumberFormat="1" applyFont="1" applyBorder="1" applyAlignment="1">
      <alignment horizontal="right" vertical="center"/>
    </xf>
    <xf numFmtId="4" fontId="11" fillId="0" borderId="11" xfId="0" applyNumberFormat="1" applyFont="1" applyBorder="1" applyAlignment="1">
      <alignment horizontal="right" vertical="center"/>
    </xf>
    <xf numFmtId="4" fontId="10" fillId="0" borderId="15" xfId="0" applyNumberFormat="1" applyFont="1" applyBorder="1" applyAlignment="1">
      <alignment horizontal="right" vertical="center"/>
    </xf>
    <xf numFmtId="4" fontId="11" fillId="0" borderId="15" xfId="0" applyNumberFormat="1" applyFont="1" applyBorder="1" applyAlignment="1">
      <alignment horizontal="right" vertical="center"/>
    </xf>
    <xf numFmtId="0" fontId="9" fillId="5" borderId="33" xfId="0" applyFont="1" applyFill="1" applyBorder="1" applyAlignment="1">
      <alignment horizontal="center" vertical="center" wrapText="1"/>
    </xf>
    <xf numFmtId="0" fontId="12" fillId="0" borderId="37" xfId="0" applyFont="1" applyBorder="1" applyAlignment="1">
      <alignment horizontal="justify"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6" xfId="0" applyFont="1" applyFill="1" applyBorder="1" applyAlignment="1">
      <alignment vertical="center" wrapText="1"/>
    </xf>
    <xf numFmtId="0" fontId="12" fillId="0" borderId="38" xfId="0" applyFont="1" applyBorder="1" applyAlignment="1">
      <alignment horizontal="center" vertical="center" wrapText="1"/>
    </xf>
    <xf numFmtId="0" fontId="1" fillId="0" borderId="38" xfId="0" applyFont="1" applyBorder="1" applyAlignment="1">
      <alignment horizontal="justify" vertical="center" wrapText="1"/>
    </xf>
    <xf numFmtId="0" fontId="13" fillId="5" borderId="38" xfId="0" applyFont="1" applyFill="1" applyBorder="1" applyAlignment="1">
      <alignment horizontal="center" vertical="center" wrapText="1"/>
    </xf>
    <xf numFmtId="0" fontId="4" fillId="5" borderId="36" xfId="0" applyFont="1" applyFill="1" applyBorder="1" applyAlignment="1">
      <alignment horizontal="justify" vertical="center" wrapText="1"/>
    </xf>
    <xf numFmtId="0" fontId="1" fillId="0" borderId="39" xfId="0" applyFont="1" applyBorder="1" applyAlignment="1">
      <alignment horizontal="justify" vertical="center" wrapText="1"/>
    </xf>
    <xf numFmtId="0" fontId="4" fillId="5" borderId="36" xfId="0" applyFont="1" applyFill="1" applyBorder="1" applyAlignment="1">
      <alignment horizontal="right" vertical="center" wrapText="1"/>
    </xf>
    <xf numFmtId="0" fontId="1" fillId="5" borderId="38" xfId="0" applyFont="1" applyFill="1" applyBorder="1" applyAlignment="1">
      <alignment horizontal="justify" vertical="center" wrapText="1"/>
    </xf>
    <xf numFmtId="0" fontId="12" fillId="0" borderId="0" xfId="0" applyFont="1" applyAlignment="1">
      <alignment horizontal="justify" vertical="center"/>
    </xf>
    <xf numFmtId="0" fontId="0" fillId="0" borderId="39" xfId="0" applyBorder="1" applyAlignment="1">
      <alignment vertical="top" wrapText="1"/>
    </xf>
    <xf numFmtId="0" fontId="0" fillId="0" borderId="38" xfId="0" applyBorder="1" applyAlignment="1">
      <alignment vertical="top" wrapText="1"/>
    </xf>
    <xf numFmtId="0" fontId="1" fillId="5" borderId="39" xfId="0" applyFont="1" applyFill="1" applyBorder="1" applyAlignment="1">
      <alignment horizontal="justify" vertical="center" wrapText="1"/>
    </xf>
    <xf numFmtId="0" fontId="13" fillId="0" borderId="0" xfId="0" applyFont="1" applyAlignment="1">
      <alignment horizontal="justify" vertical="center"/>
    </xf>
    <xf numFmtId="0" fontId="4" fillId="5" borderId="47" xfId="0" applyFont="1" applyFill="1" applyBorder="1" applyAlignment="1">
      <alignment horizontal="justify" vertical="center" wrapText="1"/>
    </xf>
    <xf numFmtId="0" fontId="12" fillId="0" borderId="47" xfId="0" applyFont="1" applyBorder="1" applyAlignment="1">
      <alignment horizontal="center" vertical="center" wrapText="1"/>
    </xf>
    <xf numFmtId="0" fontId="1" fillId="0" borderId="47" xfId="0" applyFont="1" applyBorder="1" applyAlignment="1">
      <alignment horizontal="justify" vertical="center" wrapText="1"/>
    </xf>
    <xf numFmtId="0" fontId="13" fillId="5" borderId="47" xfId="0" applyFont="1" applyFill="1" applyBorder="1" applyAlignment="1">
      <alignment horizontal="center" vertical="center" wrapText="1"/>
    </xf>
    <xf numFmtId="0" fontId="1" fillId="5" borderId="47" xfId="0" applyFont="1" applyFill="1" applyBorder="1" applyAlignment="1">
      <alignment horizontal="justify" vertical="center" wrapText="1"/>
    </xf>
    <xf numFmtId="0" fontId="1" fillId="5" borderId="36" xfId="0" applyFont="1" applyFill="1" applyBorder="1" applyAlignment="1">
      <alignment horizontal="justify" vertical="center" wrapText="1"/>
    </xf>
    <xf numFmtId="0" fontId="4" fillId="5" borderId="33" xfId="0" applyFont="1" applyFill="1" applyBorder="1" applyAlignment="1">
      <alignment horizontal="center" vertical="center" wrapText="1"/>
    </xf>
    <xf numFmtId="0" fontId="1" fillId="0" borderId="47" xfId="0" applyFont="1" applyBorder="1" applyAlignment="1">
      <alignment vertical="center" wrapText="1"/>
    </xf>
    <xf numFmtId="0" fontId="1" fillId="0" borderId="36" xfId="0" applyFont="1" applyBorder="1" applyAlignment="1">
      <alignment vertical="center" wrapText="1"/>
    </xf>
    <xf numFmtId="0" fontId="1" fillId="0" borderId="33" xfId="0" applyFont="1" applyBorder="1" applyAlignment="1">
      <alignment horizontal="justify" vertical="center" wrapText="1"/>
    </xf>
    <xf numFmtId="0" fontId="12" fillId="7" borderId="37" xfId="0" applyFont="1" applyFill="1" applyBorder="1" applyAlignment="1">
      <alignment horizontal="justify" vertical="center" wrapText="1"/>
    </xf>
    <xf numFmtId="0" fontId="12" fillId="7" borderId="36" xfId="0" applyFont="1" applyFill="1" applyBorder="1" applyAlignment="1">
      <alignment horizontal="justify" vertical="center" wrapText="1"/>
    </xf>
    <xf numFmtId="0" fontId="4" fillId="5" borderId="33" xfId="0" applyFont="1" applyFill="1" applyBorder="1" applyAlignment="1">
      <alignment horizontal="justify" vertical="center" wrapText="1"/>
    </xf>
    <xf numFmtId="0" fontId="12" fillId="0" borderId="33" xfId="0" applyFont="1" applyBorder="1" applyAlignment="1">
      <alignment horizontal="center" vertical="center" wrapText="1"/>
    </xf>
    <xf numFmtId="0" fontId="1" fillId="0" borderId="33" xfId="0" applyFont="1" applyBorder="1" applyAlignment="1">
      <alignment horizontal="left" vertical="top" wrapText="1"/>
    </xf>
    <xf numFmtId="0" fontId="12" fillId="7" borderId="33" xfId="0" applyFont="1" applyFill="1" applyBorder="1" applyAlignment="1">
      <alignment horizontal="justify" vertical="center" wrapText="1"/>
    </xf>
    <xf numFmtId="0" fontId="15" fillId="5" borderId="38" xfId="0" applyFont="1" applyFill="1" applyBorder="1" applyAlignment="1">
      <alignment horizontal="center" vertical="center" wrapText="1"/>
    </xf>
    <xf numFmtId="49" fontId="8" fillId="0" borderId="2" xfId="2" applyNumberFormat="1" applyFont="1" applyFill="1" applyBorder="1" applyAlignment="1" applyProtection="1">
      <alignment vertical="center"/>
    </xf>
    <xf numFmtId="49" fontId="8" fillId="0" borderId="2" xfId="2" applyNumberFormat="1" applyFont="1" applyFill="1" applyBorder="1" applyAlignment="1" applyProtection="1">
      <alignment vertical="center" wrapText="1"/>
    </xf>
    <xf numFmtId="49" fontId="8" fillId="0" borderId="2" xfId="2" applyNumberFormat="1" applyFont="1" applyFill="1" applyBorder="1" applyAlignment="1" applyProtection="1">
      <alignment horizontal="center" vertical="center"/>
    </xf>
    <xf numFmtId="0" fontId="22" fillId="0" borderId="0" xfId="2" applyNumberFormat="1" applyFont="1" applyFill="1" applyAlignment="1" applyProtection="1"/>
    <xf numFmtId="0" fontId="22" fillId="0" borderId="0" xfId="2" applyNumberFormat="1" applyFont="1" applyFill="1" applyAlignment="1" applyProtection="1">
      <alignment wrapText="1"/>
    </xf>
    <xf numFmtId="4" fontId="23" fillId="7" borderId="2" xfId="2" applyNumberFormat="1" applyFont="1" applyFill="1" applyBorder="1" applyAlignment="1" applyProtection="1">
      <alignment horizontal="right" vertical="center"/>
    </xf>
    <xf numFmtId="4" fontId="24" fillId="7" borderId="2" xfId="0" applyNumberFormat="1" applyFont="1" applyFill="1" applyBorder="1" applyAlignment="1">
      <alignment horizontal="right" vertical="center"/>
    </xf>
    <xf numFmtId="49" fontId="8" fillId="9" borderId="2" xfId="2" applyNumberFormat="1" applyFont="1" applyFill="1" applyBorder="1" applyAlignment="1" applyProtection="1">
      <alignment vertical="center"/>
    </xf>
    <xf numFmtId="49" fontId="8" fillId="9" borderId="2" xfId="2" applyNumberFormat="1" applyFont="1" applyFill="1" applyBorder="1" applyAlignment="1" applyProtection="1">
      <alignment vertical="center" wrapText="1"/>
    </xf>
    <xf numFmtId="49" fontId="9" fillId="0" borderId="2" xfId="2" applyNumberFormat="1" applyFont="1" applyFill="1" applyBorder="1" applyAlignment="1" applyProtection="1">
      <alignment horizontal="center" vertical="center"/>
    </xf>
    <xf numFmtId="49" fontId="9" fillId="9" borderId="2" xfId="2" applyNumberFormat="1" applyFont="1" applyFill="1" applyBorder="1" applyAlignment="1" applyProtection="1">
      <alignment horizontal="center" vertical="center"/>
    </xf>
    <xf numFmtId="0" fontId="7" fillId="0" borderId="2" xfId="0" applyFont="1" applyBorder="1"/>
    <xf numFmtId="0" fontId="26" fillId="0" borderId="2" xfId="0" applyFont="1" applyBorder="1" applyAlignment="1">
      <alignment horizontal="center" vertical="center"/>
    </xf>
    <xf numFmtId="0" fontId="27" fillId="0" borderId="2" xfId="1" applyFont="1" applyBorder="1" applyAlignment="1">
      <alignment horizontal="center" vertical="center"/>
    </xf>
    <xf numFmtId="0" fontId="7" fillId="0" borderId="2" xfId="0" applyFont="1" applyBorder="1" applyAlignment="1">
      <alignment horizontal="right" vertical="center" wrapText="1" shrinkToFit="1"/>
    </xf>
    <xf numFmtId="0" fontId="7" fillId="0" borderId="0" xfId="0" applyFont="1" applyBorder="1" applyAlignment="1">
      <alignment horizontal="right" vertical="center" wrapText="1" shrinkToFit="1"/>
    </xf>
    <xf numFmtId="0" fontId="7" fillId="0" borderId="0" xfId="0" applyFont="1" applyBorder="1"/>
    <xf numFmtId="0" fontId="27" fillId="0" borderId="0" xfId="1" applyFont="1" applyBorder="1" applyAlignment="1">
      <alignment horizontal="center" vertical="center"/>
    </xf>
    <xf numFmtId="0" fontId="7" fillId="0" borderId="2" xfId="0" applyFont="1" applyBorder="1" applyAlignment="1">
      <alignment horizontal="right" vertical="center"/>
    </xf>
    <xf numFmtId="4" fontId="7" fillId="0" borderId="2" xfId="0" applyNumberFormat="1" applyFont="1" applyBorder="1" applyAlignment="1">
      <alignment vertical="center"/>
    </xf>
    <xf numFmtId="0" fontId="6" fillId="0" borderId="2" xfId="0" applyFont="1" applyBorder="1"/>
    <xf numFmtId="0" fontId="6" fillId="0" borderId="2" xfId="0" applyFont="1" applyBorder="1" applyAlignment="1">
      <alignment wrapText="1" shrinkToFit="1"/>
    </xf>
    <xf numFmtId="0" fontId="6" fillId="0" borderId="2" xfId="0" applyFont="1" applyBorder="1" applyAlignment="1">
      <alignment vertical="center" wrapText="1" shrinkToFit="1"/>
    </xf>
    <xf numFmtId="10" fontId="7" fillId="0" borderId="0" xfId="3" applyNumberFormat="1" applyFont="1"/>
    <xf numFmtId="4" fontId="23" fillId="9" borderId="2" xfId="2" applyNumberFormat="1" applyFont="1" applyFill="1" applyBorder="1" applyAlignment="1" applyProtection="1">
      <alignment vertical="center"/>
    </xf>
    <xf numFmtId="0" fontId="29" fillId="0" borderId="0" xfId="0" applyFont="1" applyAlignment="1">
      <alignment vertical="center"/>
    </xf>
    <xf numFmtId="0" fontId="27" fillId="0" borderId="2" xfId="1" applyFont="1" applyBorder="1" applyAlignment="1">
      <alignment horizontal="center" vertical="center"/>
    </xf>
    <xf numFmtId="0" fontId="18" fillId="0" borderId="0" xfId="0" applyFont="1" applyAlignment="1">
      <alignment horizontal="center"/>
    </xf>
    <xf numFmtId="0" fontId="13" fillId="0" borderId="0" xfId="0" applyFont="1" applyAlignment="1">
      <alignment horizontal="center" vertical="center"/>
    </xf>
    <xf numFmtId="0" fontId="18" fillId="0" borderId="0" xfId="0" applyFont="1" applyAlignment="1">
      <alignment horizontal="center" vertical="center"/>
    </xf>
    <xf numFmtId="0" fontId="21" fillId="2" borderId="5" xfId="2" applyNumberFormat="1" applyFont="1" applyFill="1" applyBorder="1" applyAlignment="1" applyProtection="1">
      <alignment horizontal="center" vertical="center" wrapText="1" shrinkToFit="1"/>
    </xf>
    <xf numFmtId="0" fontId="21" fillId="2" borderId="11" xfId="2" applyNumberFormat="1" applyFont="1" applyFill="1" applyBorder="1" applyAlignment="1" applyProtection="1">
      <alignment horizontal="center" vertical="center" wrapText="1" shrinkToFit="1"/>
    </xf>
    <xf numFmtId="0" fontId="21" fillId="8" borderId="2" xfId="2" applyNumberFormat="1" applyFont="1" applyFill="1" applyBorder="1" applyAlignment="1" applyProtection="1">
      <alignment horizontal="right" vertical="center"/>
    </xf>
    <xf numFmtId="0" fontId="25" fillId="0" borderId="30" xfId="2" applyNumberFormat="1" applyFont="1" applyFill="1" applyBorder="1" applyAlignment="1" applyProtection="1">
      <alignment horizontal="center" vertical="center"/>
    </xf>
    <xf numFmtId="0" fontId="9" fillId="2" borderId="2" xfId="2" applyNumberFormat="1" applyFont="1" applyFill="1" applyBorder="1" applyAlignment="1" applyProtection="1">
      <alignment horizontal="center" vertical="center" wrapText="1"/>
    </xf>
    <xf numFmtId="0" fontId="18" fillId="0" borderId="30" xfId="0" applyFont="1" applyBorder="1" applyAlignment="1">
      <alignment horizontal="left" vertical="center"/>
    </xf>
    <xf numFmtId="0" fontId="16" fillId="0" borderId="0" xfId="0" applyFont="1" applyAlignment="1">
      <alignment horizontal="center" vertical="center"/>
    </xf>
    <xf numFmtId="0" fontId="4" fillId="5" borderId="47" xfId="0" applyFont="1" applyFill="1" applyBorder="1" applyAlignment="1">
      <alignment horizontal="justify" vertical="center" wrapText="1"/>
    </xf>
    <xf numFmtId="0" fontId="4" fillId="5" borderId="36" xfId="0" applyFont="1" applyFill="1" applyBorder="1" applyAlignment="1">
      <alignment horizontal="justify" vertical="center" wrapText="1"/>
    </xf>
    <xf numFmtId="0" fontId="12" fillId="0" borderId="47" xfId="0" applyFont="1" applyBorder="1" applyAlignment="1">
      <alignment horizontal="center" vertical="center" wrapText="1"/>
    </xf>
    <xf numFmtId="0" fontId="12" fillId="0" borderId="36" xfId="0" applyFont="1" applyBorder="1" applyAlignment="1">
      <alignment horizontal="center" vertical="center" wrapText="1"/>
    </xf>
    <xf numFmtId="0" fontId="13" fillId="5" borderId="47"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12" fillId="7" borderId="42" xfId="0" applyFont="1" applyFill="1" applyBorder="1" applyAlignment="1">
      <alignment horizontal="justify" vertical="center" wrapText="1"/>
    </xf>
    <xf numFmtId="0" fontId="12" fillId="7" borderId="43" xfId="0" applyFont="1" applyFill="1" applyBorder="1" applyAlignment="1">
      <alignment horizontal="justify" vertical="center" wrapText="1"/>
    </xf>
    <xf numFmtId="0" fontId="12" fillId="7" borderId="44" xfId="0" applyFont="1" applyFill="1" applyBorder="1" applyAlignment="1">
      <alignment horizontal="justify" vertical="center" wrapText="1"/>
    </xf>
    <xf numFmtId="0" fontId="12" fillId="7" borderId="45" xfId="0" applyFont="1" applyFill="1" applyBorder="1" applyAlignment="1">
      <alignment horizontal="justify" vertical="center" wrapText="1"/>
    </xf>
    <xf numFmtId="0" fontId="12" fillId="7" borderId="0" xfId="0" applyFont="1" applyFill="1" applyAlignment="1">
      <alignment horizontal="justify" vertical="center" wrapText="1"/>
    </xf>
    <xf numFmtId="0" fontId="12" fillId="7" borderId="39" xfId="0" applyFont="1" applyFill="1" applyBorder="1" applyAlignment="1">
      <alignment horizontal="justify" vertical="center" wrapText="1"/>
    </xf>
    <xf numFmtId="0" fontId="12" fillId="7" borderId="46" xfId="0" applyFont="1" applyFill="1" applyBorder="1" applyAlignment="1">
      <alignment horizontal="justify" vertical="center" wrapText="1"/>
    </xf>
    <xf numFmtId="0" fontId="12" fillId="7" borderId="40" xfId="0" applyFont="1" applyFill="1" applyBorder="1" applyAlignment="1">
      <alignment horizontal="justify" vertical="center" wrapText="1"/>
    </xf>
    <xf numFmtId="0" fontId="12" fillId="7" borderId="38" xfId="0" applyFont="1" applyFill="1" applyBorder="1" applyAlignment="1">
      <alignment horizontal="justify" vertical="center" wrapText="1"/>
    </xf>
    <xf numFmtId="0" fontId="14" fillId="7" borderId="45" xfId="0" applyFont="1" applyFill="1" applyBorder="1" applyAlignment="1">
      <alignment horizontal="justify" vertical="center" wrapText="1"/>
    </xf>
    <xf numFmtId="0" fontId="14" fillId="7" borderId="0" xfId="0" applyFont="1" applyFill="1" applyAlignment="1">
      <alignment horizontal="justify" vertical="center" wrapText="1"/>
    </xf>
    <xf numFmtId="0" fontId="14" fillId="7" borderId="39" xfId="0" applyFont="1" applyFill="1" applyBorder="1" applyAlignment="1">
      <alignment horizontal="justify" vertical="center" wrapText="1"/>
    </xf>
    <xf numFmtId="0" fontId="0" fillId="7" borderId="46" xfId="0" applyFill="1" applyBorder="1" applyAlignment="1">
      <alignment vertical="top" wrapText="1"/>
    </xf>
    <xf numFmtId="0" fontId="0" fillId="7" borderId="40" xfId="0" applyFill="1" applyBorder="1" applyAlignment="1">
      <alignment vertical="top" wrapText="1"/>
    </xf>
    <xf numFmtId="0" fontId="0" fillId="7" borderId="38" xfId="0" applyFill="1" applyBorder="1" applyAlignment="1">
      <alignment vertical="top" wrapText="1"/>
    </xf>
    <xf numFmtId="0" fontId="1" fillId="0" borderId="47" xfId="0" applyFont="1" applyBorder="1" applyAlignment="1">
      <alignment horizontal="left" vertical="center" wrapText="1"/>
    </xf>
    <xf numFmtId="0" fontId="1" fillId="0" borderId="36" xfId="0" applyFont="1" applyBorder="1" applyAlignment="1">
      <alignment horizontal="left" vertical="center" wrapText="1"/>
    </xf>
    <xf numFmtId="0" fontId="4" fillId="5" borderId="37" xfId="0" applyFont="1" applyFill="1" applyBorder="1" applyAlignment="1">
      <alignment horizontal="justify" vertical="center" wrapText="1"/>
    </xf>
    <xf numFmtId="0" fontId="12" fillId="0" borderId="37" xfId="0" applyFont="1" applyBorder="1" applyAlignment="1">
      <alignment horizontal="center" vertical="center" wrapText="1"/>
    </xf>
    <xf numFmtId="0" fontId="13" fillId="5" borderId="37" xfId="0" applyFont="1" applyFill="1" applyBorder="1" applyAlignment="1">
      <alignment horizontal="center" vertical="center" wrapText="1"/>
    </xf>
    <xf numFmtId="0" fontId="4" fillId="5" borderId="47" xfId="0" applyFont="1" applyFill="1" applyBorder="1" applyAlignment="1">
      <alignment vertical="center" wrapText="1"/>
    </xf>
    <xf numFmtId="0" fontId="4" fillId="5" borderId="36" xfId="0" applyFont="1" applyFill="1" applyBorder="1" applyAlignment="1">
      <alignment vertical="center" wrapText="1"/>
    </xf>
    <xf numFmtId="0" fontId="1" fillId="0" borderId="47"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47" xfId="0" applyFont="1" applyBorder="1" applyAlignment="1">
      <alignment horizontal="left" vertical="top" wrapText="1"/>
    </xf>
    <xf numFmtId="0" fontId="1" fillId="0" borderId="37" xfId="0" applyFont="1" applyBorder="1" applyAlignment="1">
      <alignment horizontal="left" vertical="top" wrapText="1"/>
    </xf>
    <xf numFmtId="0" fontId="1" fillId="0" borderId="36" xfId="0" applyFont="1" applyBorder="1" applyAlignment="1">
      <alignment horizontal="left" vertical="top" wrapText="1"/>
    </xf>
    <xf numFmtId="0" fontId="4" fillId="5" borderId="47" xfId="0" applyFont="1" applyFill="1" applyBorder="1" applyAlignment="1">
      <alignment horizontal="right" vertical="center" wrapText="1"/>
    </xf>
    <xf numFmtId="0" fontId="4" fillId="5" borderId="36" xfId="0" applyFont="1" applyFill="1" applyBorder="1" applyAlignment="1">
      <alignment horizontal="right" vertical="center" wrapText="1"/>
    </xf>
    <xf numFmtId="0" fontId="1" fillId="5" borderId="47" xfId="0" applyFont="1" applyFill="1" applyBorder="1" applyAlignment="1">
      <alignment horizontal="justify" vertical="center" wrapText="1"/>
    </xf>
    <xf numFmtId="0" fontId="1" fillId="5" borderId="36" xfId="0" applyFont="1" applyFill="1" applyBorder="1" applyAlignment="1">
      <alignment horizontal="justify" vertical="center" wrapText="1"/>
    </xf>
    <xf numFmtId="0" fontId="1" fillId="0" borderId="37" xfId="0" applyFont="1" applyBorder="1" applyAlignment="1">
      <alignment horizontal="justify" vertical="center" wrapText="1"/>
    </xf>
    <xf numFmtId="0" fontId="12" fillId="0" borderId="42" xfId="0" applyFont="1" applyBorder="1" applyAlignment="1">
      <alignment horizontal="justify" vertical="center" wrapText="1"/>
    </xf>
    <xf numFmtId="0" fontId="12" fillId="0" borderId="43" xfId="0" applyFont="1" applyBorder="1" applyAlignment="1">
      <alignment horizontal="justify" vertical="center" wrapText="1"/>
    </xf>
    <xf numFmtId="0" fontId="12" fillId="0" borderId="44" xfId="0" applyFont="1" applyBorder="1" applyAlignment="1">
      <alignment horizontal="justify" vertical="center" wrapText="1"/>
    </xf>
    <xf numFmtId="0" fontId="12" fillId="7" borderId="33" xfId="0" applyFont="1" applyFill="1" applyBorder="1" applyAlignment="1">
      <alignment horizontal="justify" vertical="center" wrapText="1"/>
    </xf>
    <xf numFmtId="0" fontId="4" fillId="5" borderId="33" xfId="0" applyFont="1" applyFill="1" applyBorder="1" applyAlignment="1">
      <alignment horizontal="right" vertical="center" wrapText="1"/>
    </xf>
    <xf numFmtId="0" fontId="13" fillId="5" borderId="33" xfId="0" applyFont="1" applyFill="1" applyBorder="1" applyAlignment="1">
      <alignment horizontal="center" vertical="center" wrapText="1"/>
    </xf>
    <xf numFmtId="0" fontId="1" fillId="5" borderId="33" xfId="0" applyFont="1" applyFill="1" applyBorder="1" applyAlignment="1">
      <alignment horizontal="justify" vertical="center" wrapText="1"/>
    </xf>
    <xf numFmtId="0" fontId="1" fillId="0" borderId="37" xfId="0" applyFont="1" applyBorder="1" applyAlignment="1">
      <alignment horizontal="left" vertical="center" wrapText="1"/>
    </xf>
    <xf numFmtId="0" fontId="18" fillId="2" borderId="0" xfId="0" applyFont="1" applyFill="1" applyAlignment="1">
      <alignment horizontal="left" vertical="center"/>
    </xf>
    <xf numFmtId="0" fontId="18" fillId="2" borderId="22" xfId="0" applyFont="1" applyFill="1" applyBorder="1" applyAlignment="1">
      <alignment horizontal="left" vertical="center"/>
    </xf>
    <xf numFmtId="0" fontId="1" fillId="0" borderId="20" xfId="0" applyFont="1" applyBorder="1" applyAlignment="1">
      <alignment horizontal="center" vertical="center"/>
    </xf>
    <xf numFmtId="0" fontId="1" fillId="0" borderId="14"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left" vertical="center" wrapText="1" shrinkToFit="1"/>
    </xf>
    <xf numFmtId="0" fontId="1" fillId="0" borderId="6" xfId="0" applyFont="1" applyBorder="1" applyAlignment="1">
      <alignment horizontal="left" vertical="center" wrapText="1" shrinkToFit="1"/>
    </xf>
    <xf numFmtId="0" fontId="1" fillId="0" borderId="7" xfId="0" applyFont="1" applyBorder="1" applyAlignment="1">
      <alignment horizontal="left" vertical="center" wrapText="1" shrinkToFit="1"/>
    </xf>
    <xf numFmtId="0" fontId="4" fillId="2" borderId="14"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1" fillId="0" borderId="5" xfId="0" applyFont="1" applyBorder="1" applyAlignment="1">
      <alignment horizontal="center" vertical="center"/>
    </xf>
    <xf numFmtId="0" fontId="1" fillId="0" borderId="5" xfId="0" applyFont="1" applyBorder="1" applyAlignment="1">
      <alignment horizontal="center" vertical="center" wrapText="1" shrinkToFit="1"/>
    </xf>
    <xf numFmtId="0" fontId="2" fillId="3" borderId="5"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2" fillId="3" borderId="7" xfId="0" applyFont="1" applyFill="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7" borderId="4" xfId="0" applyFont="1" applyFill="1" applyBorder="1" applyAlignment="1">
      <alignment horizontal="center" vertical="center" wrapText="1" shrinkToFit="1"/>
    </xf>
    <xf numFmtId="0" fontId="4" fillId="7" borderId="2" xfId="0" applyFont="1" applyFill="1" applyBorder="1" applyAlignment="1">
      <alignment horizontal="center" vertical="center" wrapText="1" shrinkToFit="1"/>
    </xf>
    <xf numFmtId="0" fontId="4" fillId="0" borderId="2" xfId="0" applyFont="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7" borderId="32" xfId="0" applyFont="1" applyFill="1" applyBorder="1" applyAlignment="1">
      <alignment horizontal="center" wrapText="1" shrinkToFit="1"/>
    </xf>
    <xf numFmtId="0" fontId="4" fillId="7" borderId="25" xfId="0" applyFont="1" applyFill="1" applyBorder="1" applyAlignment="1">
      <alignment horizontal="center" wrapText="1" shrinkToFit="1"/>
    </xf>
    <xf numFmtId="0" fontId="4" fillId="7" borderId="4" xfId="0" applyFont="1" applyFill="1" applyBorder="1" applyAlignment="1">
      <alignment horizontal="center" wrapText="1" shrinkToFit="1"/>
    </xf>
    <xf numFmtId="0" fontId="4" fillId="2" borderId="2" xfId="0" applyFont="1" applyFill="1" applyBorder="1" applyAlignment="1">
      <alignment horizontal="center" wrapText="1" shrinkToFit="1"/>
    </xf>
    <xf numFmtId="0" fontId="4" fillId="2" borderId="3" xfId="0" applyFont="1" applyFill="1" applyBorder="1" applyAlignment="1">
      <alignment horizontal="center" wrapText="1" shrinkToFit="1"/>
    </xf>
    <xf numFmtId="0" fontId="17" fillId="0" borderId="0" xfId="0" applyFont="1" applyAlignment="1">
      <alignment horizontal="left" vertical="center"/>
    </xf>
    <xf numFmtId="0" fontId="4" fillId="0" borderId="29" xfId="0" applyFont="1" applyBorder="1" applyAlignment="1">
      <alignment horizontal="center" wrapText="1" shrinkToFit="1"/>
    </xf>
    <xf numFmtId="0" fontId="4" fillId="0" borderId="30" xfId="0" applyFont="1" applyBorder="1" applyAlignment="1">
      <alignment horizontal="center" wrapText="1" shrinkToFit="1"/>
    </xf>
    <xf numFmtId="0" fontId="4" fillId="0" borderId="31" xfId="0" applyFont="1" applyBorder="1" applyAlignment="1">
      <alignment horizontal="center" wrapText="1" shrinkToFit="1"/>
    </xf>
    <xf numFmtId="0" fontId="1" fillId="0" borderId="2" xfId="0" applyFont="1" applyBorder="1" applyAlignment="1">
      <alignment horizontal="left" vertical="center" wrapText="1" shrinkToFit="1"/>
    </xf>
    <xf numFmtId="0" fontId="17" fillId="0" borderId="0" xfId="0" applyFont="1" applyBorder="1" applyAlignment="1">
      <alignment horizontal="left" vertical="center"/>
    </xf>
    <xf numFmtId="0" fontId="6"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cellXfs>
  <cellStyles count="4">
    <cellStyle name="Normal 2" xfId="2"/>
    <cellStyle name="Нормален" xfId="0" builtinId="0"/>
    <cellStyle name="Процент" xfId="3" builtinId="5"/>
    <cellStyle name="Хипервръзка"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B21" sqref="B21"/>
    </sheetView>
  </sheetViews>
  <sheetFormatPr defaultColWidth="8.7109375" defaultRowHeight="15" x14ac:dyDescent="0.25"/>
  <cols>
    <col min="1" max="1" width="62.42578125" style="46" customWidth="1"/>
    <col min="2" max="2" width="11.5703125" style="46" customWidth="1"/>
    <col min="3" max="3" width="15.85546875" style="46" customWidth="1"/>
    <col min="4" max="16384" width="8.7109375" style="46"/>
  </cols>
  <sheetData>
    <row r="1" spans="1:3" ht="20.25" x14ac:dyDescent="0.3">
      <c r="A1" s="163" t="s">
        <v>443</v>
      </c>
      <c r="B1" s="163"/>
      <c r="C1" s="163"/>
    </row>
    <row r="2" spans="1:3" ht="27.95" customHeight="1" x14ac:dyDescent="0.25">
      <c r="A2" s="164" t="s">
        <v>447</v>
      </c>
      <c r="B2" s="164"/>
      <c r="C2" s="164"/>
    </row>
    <row r="3" spans="1:3" ht="20.25" x14ac:dyDescent="0.25">
      <c r="A3" s="164" t="s">
        <v>446</v>
      </c>
      <c r="B3" s="165"/>
      <c r="C3" s="165"/>
    </row>
    <row r="4" spans="1:3" ht="42" customHeight="1" x14ac:dyDescent="0.25">
      <c r="A4" s="161" t="s">
        <v>445</v>
      </c>
    </row>
    <row r="5" spans="1:3" x14ac:dyDescent="0.25">
      <c r="A5" s="156" t="s">
        <v>444</v>
      </c>
      <c r="B5" s="147"/>
      <c r="C5" s="148"/>
    </row>
    <row r="6" spans="1:3" ht="22.5" customHeight="1" x14ac:dyDescent="0.25">
      <c r="A6" s="158" t="s">
        <v>388</v>
      </c>
      <c r="B6" s="37" t="s">
        <v>448</v>
      </c>
      <c r="C6" s="149" t="s">
        <v>430</v>
      </c>
    </row>
    <row r="7" spans="1:3" ht="46.5" customHeight="1" x14ac:dyDescent="0.25">
      <c r="A7" s="158" t="s">
        <v>391</v>
      </c>
      <c r="B7" s="37" t="s">
        <v>449</v>
      </c>
      <c r="C7" s="149" t="s">
        <v>434</v>
      </c>
    </row>
    <row r="8" spans="1:3" ht="29.25" x14ac:dyDescent="0.25">
      <c r="A8" s="157" t="s">
        <v>389</v>
      </c>
      <c r="B8" s="37" t="s">
        <v>450</v>
      </c>
      <c r="C8" s="149" t="s">
        <v>434</v>
      </c>
    </row>
    <row r="9" spans="1:3" x14ac:dyDescent="0.25">
      <c r="A9" s="156" t="s">
        <v>390</v>
      </c>
      <c r="B9" s="37"/>
      <c r="C9" s="162" t="s">
        <v>435</v>
      </c>
    </row>
    <row r="10" spans="1:3" x14ac:dyDescent="0.25">
      <c r="A10" s="150" t="s">
        <v>441</v>
      </c>
      <c r="B10" s="37" t="s">
        <v>451</v>
      </c>
      <c r="C10" s="162"/>
    </row>
    <row r="11" spans="1:3" ht="30" x14ac:dyDescent="0.25">
      <c r="A11" s="150" t="s">
        <v>392</v>
      </c>
      <c r="B11" s="37" t="s">
        <v>452</v>
      </c>
      <c r="C11" s="162"/>
    </row>
    <row r="12" spans="1:3" x14ac:dyDescent="0.25">
      <c r="A12" s="150" t="s">
        <v>436</v>
      </c>
      <c r="B12" s="147"/>
      <c r="C12" s="149" t="s">
        <v>437</v>
      </c>
    </row>
    <row r="13" spans="1:3" x14ac:dyDescent="0.25">
      <c r="A13" s="150" t="s">
        <v>438</v>
      </c>
      <c r="B13" s="147"/>
      <c r="C13" s="149" t="s">
        <v>440</v>
      </c>
    </row>
    <row r="14" spans="1:3" x14ac:dyDescent="0.25">
      <c r="A14" s="150" t="s">
        <v>439</v>
      </c>
      <c r="B14" s="147"/>
      <c r="C14" s="149" t="s">
        <v>431</v>
      </c>
    </row>
    <row r="15" spans="1:3" x14ac:dyDescent="0.25">
      <c r="A15" s="151"/>
      <c r="B15" s="152"/>
      <c r="C15" s="153"/>
    </row>
    <row r="16" spans="1:3" x14ac:dyDescent="0.25">
      <c r="A16" s="47"/>
    </row>
    <row r="17" spans="1:3" ht="27.95" customHeight="1" x14ac:dyDescent="0.25">
      <c r="A17" s="154" t="s">
        <v>425</v>
      </c>
      <c r="B17" s="155">
        <v>690000</v>
      </c>
    </row>
    <row r="18" spans="1:3" ht="21.6" customHeight="1" x14ac:dyDescent="0.25">
      <c r="A18" s="154" t="s">
        <v>426</v>
      </c>
      <c r="B18" s="155">
        <v>1623204.85</v>
      </c>
    </row>
    <row r="19" spans="1:3" ht="24" customHeight="1" x14ac:dyDescent="0.25">
      <c r="A19" s="154" t="s">
        <v>427</v>
      </c>
      <c r="B19" s="155">
        <v>660872.06000000006</v>
      </c>
      <c r="C19" s="159">
        <f>B19/B17</f>
        <v>0.95778559420289866</v>
      </c>
    </row>
    <row r="20" spans="1:3" ht="22.5" customHeight="1" x14ac:dyDescent="0.25">
      <c r="A20" s="154" t="s">
        <v>428</v>
      </c>
      <c r="B20" s="155">
        <f>B17-B19</f>
        <v>29127.939999999944</v>
      </c>
      <c r="C20" s="159">
        <f>B20/B17</f>
        <v>4.2214405797101368E-2</v>
      </c>
    </row>
    <row r="21" spans="1:3" ht="26.1" customHeight="1" x14ac:dyDescent="0.25">
      <c r="A21" s="154" t="s">
        <v>429</v>
      </c>
      <c r="B21" s="155">
        <v>560575.57999999996</v>
      </c>
    </row>
  </sheetData>
  <sheetProtection algorithmName="SHA-512" hashValue="3kZzlSN6hUDXrhQAMtg0OU+U+K2usqWasKuoWln/m/zwSq4cE3r8w4P2Wwz6wVZy7tatlR8dvxJ4B3CmC/SzKQ==" saltValue="OC3Am9l7xmEgBUCnuOS39g==" spinCount="100000" sheet="1" formatCells="0" formatColumns="0" formatRows="0" insertColumns="0" insertRows="0" insertHyperlinks="0" deleteColumns="0" deleteRows="0" sort="0" autoFilter="0" pivotTables="0"/>
  <mergeCells count="4">
    <mergeCell ref="C9:C11"/>
    <mergeCell ref="A1:C1"/>
    <mergeCell ref="A2:C2"/>
    <mergeCell ref="A3:C3"/>
  </mergeCells>
  <hyperlinks>
    <hyperlink ref="C6" location="'2. Подадени проекти'!A1" display="линк към лист 2"/>
    <hyperlink ref="C7" location="'3. Резултати ОАСД'!A1" display="линк към лист 3"/>
    <hyperlink ref="C8" location="'3. Резултати ОАСД'!A1" display="линк към лист 3"/>
    <hyperlink ref="C9:C11" location="'4.Класиран ТФО'!A1" display="линк към лист 4"/>
    <hyperlink ref="C12" location="'5.Обосновка точки'!A1" display="линк към лист 5"/>
    <hyperlink ref="C13" location="'6.Одобрена БФП'!A1" display="линк към лист 6"/>
    <hyperlink ref="C14" location="'7.Мотиви корекции в БЮДЖЕТА'!A1" display="линк към лист 7"/>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sqref="A1:F1"/>
    </sheetView>
  </sheetViews>
  <sheetFormatPr defaultColWidth="8.7109375" defaultRowHeight="15" x14ac:dyDescent="0.25"/>
  <cols>
    <col min="1" max="1" width="18.85546875" style="139" customWidth="1"/>
    <col min="2" max="2" width="49.85546875" style="140" customWidth="1"/>
    <col min="3" max="3" width="34.28515625" style="140" customWidth="1"/>
    <col min="4" max="4" width="11" style="139" customWidth="1"/>
    <col min="5" max="5" width="9.42578125" style="139" customWidth="1"/>
    <col min="6" max="6" width="11" style="139" customWidth="1"/>
    <col min="7" max="16384" width="8.7109375" style="139"/>
  </cols>
  <sheetData>
    <row r="1" spans="1:6" ht="30.6" customHeight="1" x14ac:dyDescent="0.25">
      <c r="A1" s="169" t="s">
        <v>424</v>
      </c>
      <c r="B1" s="169"/>
      <c r="C1" s="169"/>
      <c r="D1" s="169"/>
      <c r="E1" s="169"/>
      <c r="F1" s="169"/>
    </row>
    <row r="2" spans="1:6" ht="14.45" customHeight="1" x14ac:dyDescent="0.25">
      <c r="A2" s="170" t="s">
        <v>393</v>
      </c>
      <c r="B2" s="170" t="s">
        <v>394</v>
      </c>
      <c r="C2" s="170" t="s">
        <v>1</v>
      </c>
      <c r="D2" s="170" t="s">
        <v>395</v>
      </c>
      <c r="E2" s="170" t="s">
        <v>396</v>
      </c>
      <c r="F2" s="166" t="s">
        <v>422</v>
      </c>
    </row>
    <row r="3" spans="1:6" x14ac:dyDescent="0.25">
      <c r="A3" s="170"/>
      <c r="B3" s="170"/>
      <c r="C3" s="170"/>
      <c r="D3" s="170"/>
      <c r="E3" s="170"/>
      <c r="F3" s="167"/>
    </row>
    <row r="4" spans="1:6" x14ac:dyDescent="0.25">
      <c r="A4" s="136" t="s">
        <v>5</v>
      </c>
      <c r="B4" s="137" t="s">
        <v>123</v>
      </c>
      <c r="C4" s="137" t="s">
        <v>6</v>
      </c>
      <c r="D4" s="136" t="s">
        <v>398</v>
      </c>
      <c r="E4" s="138" t="s">
        <v>399</v>
      </c>
      <c r="F4" s="141">
        <v>97750</v>
      </c>
    </row>
    <row r="5" spans="1:6" ht="22.5" x14ac:dyDescent="0.25">
      <c r="A5" s="136" t="s">
        <v>10</v>
      </c>
      <c r="B5" s="137" t="s">
        <v>120</v>
      </c>
      <c r="C5" s="137" t="s">
        <v>119</v>
      </c>
      <c r="D5" s="136" t="s">
        <v>400</v>
      </c>
      <c r="E5" s="138" t="s">
        <v>399</v>
      </c>
      <c r="F5" s="141">
        <v>109450</v>
      </c>
    </row>
    <row r="6" spans="1:6" x14ac:dyDescent="0.25">
      <c r="A6" s="136" t="s">
        <v>16</v>
      </c>
      <c r="B6" s="137" t="s">
        <v>123</v>
      </c>
      <c r="C6" s="137" t="s">
        <v>453</v>
      </c>
      <c r="D6" s="136" t="s">
        <v>401</v>
      </c>
      <c r="E6" s="138" t="s">
        <v>399</v>
      </c>
      <c r="F6" s="141">
        <v>50459.5</v>
      </c>
    </row>
    <row r="7" spans="1:6" x14ac:dyDescent="0.25">
      <c r="A7" s="136" t="s">
        <v>402</v>
      </c>
      <c r="B7" s="137" t="s">
        <v>403</v>
      </c>
      <c r="C7" s="137" t="s">
        <v>454</v>
      </c>
      <c r="D7" s="136" t="s">
        <v>404</v>
      </c>
      <c r="E7" s="138" t="s">
        <v>399</v>
      </c>
      <c r="F7" s="142">
        <v>76920</v>
      </c>
    </row>
    <row r="8" spans="1:6" ht="35.450000000000003" customHeight="1" x14ac:dyDescent="0.25">
      <c r="A8" s="136" t="s">
        <v>26</v>
      </c>
      <c r="B8" s="137" t="s">
        <v>127</v>
      </c>
      <c r="C8" s="137" t="s">
        <v>126</v>
      </c>
      <c r="D8" s="136" t="s">
        <v>405</v>
      </c>
      <c r="E8" s="138" t="s">
        <v>399</v>
      </c>
      <c r="F8" s="141">
        <v>47935.7</v>
      </c>
    </row>
    <row r="9" spans="1:6" ht="22.5" x14ac:dyDescent="0.25">
      <c r="A9" s="136" t="s">
        <v>31</v>
      </c>
      <c r="B9" s="137" t="s">
        <v>106</v>
      </c>
      <c r="C9" s="137" t="s">
        <v>455</v>
      </c>
      <c r="D9" s="136" t="s">
        <v>406</v>
      </c>
      <c r="E9" s="138" t="s">
        <v>399</v>
      </c>
      <c r="F9" s="141">
        <v>95550</v>
      </c>
    </row>
    <row r="10" spans="1:6" ht="22.5" x14ac:dyDescent="0.25">
      <c r="A10" s="136" t="s">
        <v>37</v>
      </c>
      <c r="B10" s="137" t="s">
        <v>115</v>
      </c>
      <c r="C10" s="137" t="s">
        <v>456</v>
      </c>
      <c r="D10" s="136" t="s">
        <v>407</v>
      </c>
      <c r="E10" s="138" t="s">
        <v>399</v>
      </c>
      <c r="F10" s="141">
        <v>146411.48000000001</v>
      </c>
    </row>
    <row r="11" spans="1:6" x14ac:dyDescent="0.25">
      <c r="A11" s="136" t="s">
        <v>44</v>
      </c>
      <c r="B11" s="137" t="s">
        <v>104</v>
      </c>
      <c r="C11" s="137" t="s">
        <v>45</v>
      </c>
      <c r="D11" s="136" t="s">
        <v>408</v>
      </c>
      <c r="E11" s="138" t="s">
        <v>399</v>
      </c>
      <c r="F11" s="141">
        <v>41400</v>
      </c>
    </row>
    <row r="12" spans="1:6" ht="22.5" x14ac:dyDescent="0.25">
      <c r="A12" s="136" t="s">
        <v>47</v>
      </c>
      <c r="B12" s="137" t="s">
        <v>108</v>
      </c>
      <c r="C12" s="137" t="s">
        <v>457</v>
      </c>
      <c r="D12" s="136" t="s">
        <v>409</v>
      </c>
      <c r="E12" s="138" t="s">
        <v>399</v>
      </c>
      <c r="F12" s="141">
        <v>96575</v>
      </c>
    </row>
    <row r="13" spans="1:6" ht="22.5" x14ac:dyDescent="0.25">
      <c r="A13" s="136" t="s">
        <v>53</v>
      </c>
      <c r="B13" s="137" t="s">
        <v>131</v>
      </c>
      <c r="C13" s="137" t="s">
        <v>458</v>
      </c>
      <c r="D13" s="136" t="s">
        <v>410</v>
      </c>
      <c r="E13" s="138" t="s">
        <v>399</v>
      </c>
      <c r="F13" s="141">
        <v>146636.71</v>
      </c>
    </row>
    <row r="14" spans="1:6" ht="33.75" x14ac:dyDescent="0.25">
      <c r="A14" s="136" t="s">
        <v>56</v>
      </c>
      <c r="B14" s="137" t="s">
        <v>129</v>
      </c>
      <c r="C14" s="137" t="s">
        <v>459</v>
      </c>
      <c r="D14" s="136" t="s">
        <v>411</v>
      </c>
      <c r="E14" s="138" t="s">
        <v>399</v>
      </c>
      <c r="F14" s="141">
        <v>141352.21000000002</v>
      </c>
    </row>
    <row r="15" spans="1:6" ht="22.5" x14ac:dyDescent="0.25">
      <c r="A15" s="136" t="s">
        <v>64</v>
      </c>
      <c r="B15" s="137" t="s">
        <v>117</v>
      </c>
      <c r="C15" s="137" t="s">
        <v>460</v>
      </c>
      <c r="D15" s="136" t="s">
        <v>412</v>
      </c>
      <c r="E15" s="138" t="s">
        <v>399</v>
      </c>
      <c r="F15" s="141">
        <v>48125</v>
      </c>
    </row>
    <row r="16" spans="1:6" ht="22.5" x14ac:dyDescent="0.25">
      <c r="A16" s="136" t="s">
        <v>67</v>
      </c>
      <c r="B16" s="137" t="s">
        <v>125</v>
      </c>
      <c r="C16" s="137" t="s">
        <v>68</v>
      </c>
      <c r="D16" s="136" t="s">
        <v>413</v>
      </c>
      <c r="E16" s="138" t="s">
        <v>399</v>
      </c>
      <c r="F16" s="141">
        <v>97750</v>
      </c>
    </row>
    <row r="17" spans="1:6" ht="90" x14ac:dyDescent="0.25">
      <c r="A17" s="136" t="s">
        <v>72</v>
      </c>
      <c r="B17" s="137" t="s">
        <v>414</v>
      </c>
      <c r="C17" s="137" t="s">
        <v>461</v>
      </c>
      <c r="D17" s="136" t="s">
        <v>415</v>
      </c>
      <c r="E17" s="138" t="s">
        <v>399</v>
      </c>
      <c r="F17" s="141">
        <v>46511</v>
      </c>
    </row>
    <row r="18" spans="1:6" ht="22.5" x14ac:dyDescent="0.25">
      <c r="A18" s="136" t="s">
        <v>76</v>
      </c>
      <c r="B18" s="137" t="s">
        <v>101</v>
      </c>
      <c r="C18" s="137" t="s">
        <v>77</v>
      </c>
      <c r="D18" s="136" t="s">
        <v>416</v>
      </c>
      <c r="E18" s="138" t="s">
        <v>399</v>
      </c>
      <c r="F18" s="141">
        <v>38992.5</v>
      </c>
    </row>
    <row r="19" spans="1:6" x14ac:dyDescent="0.25">
      <c r="A19" s="136" t="s">
        <v>109</v>
      </c>
      <c r="B19" s="137" t="s">
        <v>111</v>
      </c>
      <c r="C19" s="137" t="s">
        <v>462</v>
      </c>
      <c r="D19" s="136" t="s">
        <v>417</v>
      </c>
      <c r="E19" s="138" t="s">
        <v>399</v>
      </c>
      <c r="F19" s="141">
        <v>97790</v>
      </c>
    </row>
    <row r="20" spans="1:6" ht="22.5" x14ac:dyDescent="0.25">
      <c r="A20" s="136" t="s">
        <v>89</v>
      </c>
      <c r="B20" s="137" t="s">
        <v>113</v>
      </c>
      <c r="C20" s="137" t="s">
        <v>90</v>
      </c>
      <c r="D20" s="136" t="s">
        <v>418</v>
      </c>
      <c r="E20" s="138" t="s">
        <v>399</v>
      </c>
      <c r="F20" s="141">
        <v>97050</v>
      </c>
    </row>
    <row r="21" spans="1:6" ht="22.5" x14ac:dyDescent="0.25">
      <c r="A21" s="136" t="s">
        <v>419</v>
      </c>
      <c r="B21" s="137" t="s">
        <v>420</v>
      </c>
      <c r="C21" s="137" t="s">
        <v>463</v>
      </c>
      <c r="D21" s="136" t="s">
        <v>421</v>
      </c>
      <c r="E21" s="138" t="s">
        <v>399</v>
      </c>
      <c r="F21" s="142">
        <v>146545.75</v>
      </c>
    </row>
    <row r="22" spans="1:6" ht="30" customHeight="1" x14ac:dyDescent="0.25">
      <c r="A22" s="168" t="s">
        <v>423</v>
      </c>
      <c r="B22" s="168"/>
      <c r="C22" s="168"/>
      <c r="D22" s="168"/>
      <c r="E22" s="168"/>
      <c r="F22" s="160">
        <f>SUM(F4:F21)</f>
        <v>1623204.85</v>
      </c>
    </row>
  </sheetData>
  <sheetProtection algorithmName="SHA-512" hashValue="vxYdRvA5WC5BB92dT8+davxdaq9bUVTFfAxTb1Lty8YXupMBLKj54grGxs3gK6eTaqbMfUgANlRgecI2lw0JPg==" saltValue="L6SYEMmphLixM0CRB3Wzeg==" spinCount="100000" sheet="1" formatCells="0" formatColumns="0" formatRows="0" insertColumns="0" insertRows="0" insertHyperlinks="0" deleteColumns="0" deleteRows="0" sort="0" autoFilter="0" pivotTables="0"/>
  <mergeCells count="8">
    <mergeCell ref="F2:F3"/>
    <mergeCell ref="A22:E22"/>
    <mergeCell ref="A1:F1"/>
    <mergeCell ref="E2:E3"/>
    <mergeCell ref="A2:A3"/>
    <mergeCell ref="B2:B3"/>
    <mergeCell ref="C2:C3"/>
    <mergeCell ref="D2:D3"/>
  </mergeCells>
  <pageMargins left="0" right="0" top="0.74803149606299213" bottom="0.51181102362204722" header="0.51181102362204722" footer="0.7480314960629921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4" sqref="A1:D1048576"/>
    </sheetView>
  </sheetViews>
  <sheetFormatPr defaultColWidth="8.7109375" defaultRowHeight="15" x14ac:dyDescent="0.25"/>
  <cols>
    <col min="1" max="1" width="18.85546875" style="139" customWidth="1"/>
    <col min="2" max="2" width="50.7109375" style="140" customWidth="1"/>
    <col min="3" max="3" width="44.42578125" style="140" customWidth="1"/>
    <col min="4" max="4" width="14.140625" style="139" customWidth="1"/>
    <col min="5" max="16384" width="8.7109375" style="139"/>
  </cols>
  <sheetData>
    <row r="1" spans="1:4" ht="30.6" customHeight="1" x14ac:dyDescent="0.25">
      <c r="A1" s="169" t="s">
        <v>442</v>
      </c>
      <c r="B1" s="169"/>
      <c r="C1" s="169"/>
      <c r="D1" s="169"/>
    </row>
    <row r="2" spans="1:4" ht="14.45" customHeight="1" x14ac:dyDescent="0.25">
      <c r="A2" s="170" t="s">
        <v>393</v>
      </c>
      <c r="B2" s="170" t="s">
        <v>394</v>
      </c>
      <c r="C2" s="170" t="s">
        <v>1</v>
      </c>
      <c r="D2" s="170" t="s">
        <v>432</v>
      </c>
    </row>
    <row r="3" spans="1:4" x14ac:dyDescent="0.25">
      <c r="A3" s="170"/>
      <c r="B3" s="170"/>
      <c r="C3" s="170"/>
      <c r="D3" s="170"/>
    </row>
    <row r="4" spans="1:4" x14ac:dyDescent="0.25">
      <c r="A4" s="136" t="s">
        <v>5</v>
      </c>
      <c r="B4" s="137" t="s">
        <v>123</v>
      </c>
      <c r="C4" s="137" t="s">
        <v>130</v>
      </c>
      <c r="D4" s="145" t="s">
        <v>397</v>
      </c>
    </row>
    <row r="5" spans="1:4" ht="22.5" x14ac:dyDescent="0.25">
      <c r="A5" s="136" t="s">
        <v>10</v>
      </c>
      <c r="B5" s="137" t="s">
        <v>120</v>
      </c>
      <c r="C5" s="137" t="s">
        <v>11</v>
      </c>
      <c r="D5" s="145" t="s">
        <v>397</v>
      </c>
    </row>
    <row r="6" spans="1:4" x14ac:dyDescent="0.25">
      <c r="A6" s="136" t="s">
        <v>16</v>
      </c>
      <c r="B6" s="137" t="s">
        <v>123</v>
      </c>
      <c r="C6" s="137" t="s">
        <v>453</v>
      </c>
      <c r="D6" s="145" t="s">
        <v>397</v>
      </c>
    </row>
    <row r="7" spans="1:4" x14ac:dyDescent="0.25">
      <c r="A7" s="143" t="s">
        <v>402</v>
      </c>
      <c r="B7" s="144" t="s">
        <v>403</v>
      </c>
      <c r="C7" s="144" t="s">
        <v>464</v>
      </c>
      <c r="D7" s="146" t="s">
        <v>433</v>
      </c>
    </row>
    <row r="8" spans="1:4" ht="35.450000000000003" customHeight="1" x14ac:dyDescent="0.25">
      <c r="A8" s="136" t="s">
        <v>26</v>
      </c>
      <c r="B8" s="137" t="s">
        <v>127</v>
      </c>
      <c r="C8" s="137" t="s">
        <v>27</v>
      </c>
      <c r="D8" s="145" t="s">
        <v>397</v>
      </c>
    </row>
    <row r="9" spans="1:4" ht="22.5" x14ac:dyDescent="0.25">
      <c r="A9" s="136" t="s">
        <v>31</v>
      </c>
      <c r="B9" s="137" t="s">
        <v>106</v>
      </c>
      <c r="C9" s="137" t="s">
        <v>455</v>
      </c>
      <c r="D9" s="145" t="s">
        <v>397</v>
      </c>
    </row>
    <row r="10" spans="1:4" ht="22.5" x14ac:dyDescent="0.25">
      <c r="A10" s="136" t="s">
        <v>37</v>
      </c>
      <c r="B10" s="137" t="s">
        <v>115</v>
      </c>
      <c r="C10" s="137" t="s">
        <v>456</v>
      </c>
      <c r="D10" s="145" t="s">
        <v>397</v>
      </c>
    </row>
    <row r="11" spans="1:4" x14ac:dyDescent="0.25">
      <c r="A11" s="136" t="s">
        <v>44</v>
      </c>
      <c r="B11" s="137" t="s">
        <v>104</v>
      </c>
      <c r="C11" s="137" t="s">
        <v>465</v>
      </c>
      <c r="D11" s="145" t="s">
        <v>397</v>
      </c>
    </row>
    <row r="12" spans="1:4" ht="22.5" x14ac:dyDescent="0.25">
      <c r="A12" s="136" t="s">
        <v>47</v>
      </c>
      <c r="B12" s="137" t="s">
        <v>108</v>
      </c>
      <c r="C12" s="137" t="s">
        <v>107</v>
      </c>
      <c r="D12" s="145" t="s">
        <v>397</v>
      </c>
    </row>
    <row r="13" spans="1:4" ht="22.5" x14ac:dyDescent="0.25">
      <c r="A13" s="136" t="s">
        <v>53</v>
      </c>
      <c r="B13" s="137" t="s">
        <v>131</v>
      </c>
      <c r="C13" s="137" t="s">
        <v>54</v>
      </c>
      <c r="D13" s="145" t="s">
        <v>397</v>
      </c>
    </row>
    <row r="14" spans="1:4" ht="33.75" x14ac:dyDescent="0.25">
      <c r="A14" s="136" t="s">
        <v>56</v>
      </c>
      <c r="B14" s="137" t="s">
        <v>129</v>
      </c>
      <c r="C14" s="137" t="s">
        <v>459</v>
      </c>
      <c r="D14" s="145" t="s">
        <v>397</v>
      </c>
    </row>
    <row r="15" spans="1:4" ht="22.5" x14ac:dyDescent="0.25">
      <c r="A15" s="136" t="s">
        <v>64</v>
      </c>
      <c r="B15" s="137" t="s">
        <v>117</v>
      </c>
      <c r="C15" s="137" t="s">
        <v>65</v>
      </c>
      <c r="D15" s="145" t="s">
        <v>397</v>
      </c>
    </row>
    <row r="16" spans="1:4" ht="22.5" x14ac:dyDescent="0.25">
      <c r="A16" s="136" t="s">
        <v>67</v>
      </c>
      <c r="B16" s="137" t="s">
        <v>125</v>
      </c>
      <c r="C16" s="137" t="s">
        <v>68</v>
      </c>
      <c r="D16" s="145" t="s">
        <v>397</v>
      </c>
    </row>
    <row r="17" spans="1:4" ht="90" x14ac:dyDescent="0.25">
      <c r="A17" s="136" t="s">
        <v>72</v>
      </c>
      <c r="B17" s="137" t="s">
        <v>414</v>
      </c>
      <c r="C17" s="137" t="s">
        <v>461</v>
      </c>
      <c r="D17" s="145" t="s">
        <v>397</v>
      </c>
    </row>
    <row r="18" spans="1:4" ht="22.5" x14ac:dyDescent="0.25">
      <c r="A18" s="136" t="s">
        <v>76</v>
      </c>
      <c r="B18" s="137" t="s">
        <v>101</v>
      </c>
      <c r="C18" s="137" t="s">
        <v>77</v>
      </c>
      <c r="D18" s="145" t="s">
        <v>397</v>
      </c>
    </row>
    <row r="19" spans="1:4" x14ac:dyDescent="0.25">
      <c r="A19" s="136" t="s">
        <v>109</v>
      </c>
      <c r="B19" s="137" t="s">
        <v>111</v>
      </c>
      <c r="C19" s="137" t="s">
        <v>86</v>
      </c>
      <c r="D19" s="145" t="s">
        <v>397</v>
      </c>
    </row>
    <row r="20" spans="1:4" ht="22.5" x14ac:dyDescent="0.25">
      <c r="A20" s="136" t="s">
        <v>89</v>
      </c>
      <c r="B20" s="137" t="s">
        <v>113</v>
      </c>
      <c r="C20" s="137" t="s">
        <v>90</v>
      </c>
      <c r="D20" s="145" t="s">
        <v>397</v>
      </c>
    </row>
    <row r="21" spans="1:4" ht="22.5" x14ac:dyDescent="0.25">
      <c r="A21" s="143" t="s">
        <v>419</v>
      </c>
      <c r="B21" s="144" t="s">
        <v>420</v>
      </c>
      <c r="C21" s="144" t="s">
        <v>463</v>
      </c>
      <c r="D21" s="146" t="s">
        <v>433</v>
      </c>
    </row>
  </sheetData>
  <sheetProtection algorithmName="SHA-512" hashValue="2EhHc6f2OBopbsxsXG03UfQ7ZetBmfSxJbrWovLioHq2IWcxEegQar2E7JQ/zFIDk8YpwfXIm4y2antZ9ZxZKA==" saltValue="cmOHFZEiWT4ZWyPKuu6RVA==" spinCount="100000" sheet="1" formatCells="0" formatColumns="0" formatRows="0" insertColumns="0" insertRows="0" insertHyperlinks="0" deleteColumns="0" deleteRows="0" sort="0" autoFilter="0" pivotTables="0"/>
  <mergeCells count="5">
    <mergeCell ref="A1:D1"/>
    <mergeCell ref="A2:A3"/>
    <mergeCell ref="B2:B3"/>
    <mergeCell ref="C2:C3"/>
    <mergeCell ref="D2:D3"/>
  </mergeCells>
  <pageMargins left="0.15748031496062992" right="0.15748031496062992" top="0.74803149606299213" bottom="0.51181102362204722" header="0.51181102362204722" footer="0.7480314960629921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0" zoomScaleNormal="70" workbookViewId="0">
      <selection activeCell="D8" sqref="D8"/>
    </sheetView>
  </sheetViews>
  <sheetFormatPr defaultRowHeight="15" x14ac:dyDescent="0.25"/>
  <cols>
    <col min="1" max="1" width="4.28515625" customWidth="1"/>
    <col min="2" max="2" width="19.7109375" style="34" customWidth="1"/>
    <col min="3" max="3" width="21.85546875" style="34" customWidth="1"/>
    <col min="4" max="4" width="49.5703125" style="34" customWidth="1"/>
    <col min="5" max="5" width="9.42578125" style="34" customWidth="1"/>
    <col min="7" max="7" width="10.140625" customWidth="1"/>
  </cols>
  <sheetData>
    <row r="1" spans="1:7" ht="32.1" customHeight="1" x14ac:dyDescent="0.25">
      <c r="A1" s="171" t="s">
        <v>386</v>
      </c>
      <c r="B1" s="171"/>
      <c r="C1" s="171"/>
      <c r="D1" s="171"/>
      <c r="E1" s="171"/>
      <c r="F1" s="171"/>
      <c r="G1" s="171"/>
    </row>
    <row r="2" spans="1:7" ht="29.45" customHeight="1" x14ac:dyDescent="0.25">
      <c r="A2" s="35"/>
      <c r="B2" s="36" t="s">
        <v>95</v>
      </c>
      <c r="C2" s="36" t="s">
        <v>1</v>
      </c>
      <c r="D2" s="36" t="s">
        <v>96</v>
      </c>
      <c r="E2" s="36" t="s">
        <v>97</v>
      </c>
      <c r="F2" s="36" t="s">
        <v>98</v>
      </c>
      <c r="G2" s="36" t="s">
        <v>99</v>
      </c>
    </row>
    <row r="3" spans="1:7" ht="24" customHeight="1" x14ac:dyDescent="0.25">
      <c r="A3" s="37">
        <v>1</v>
      </c>
      <c r="B3" s="38" t="s">
        <v>76</v>
      </c>
      <c r="C3" s="39" t="s">
        <v>100</v>
      </c>
      <c r="D3" s="38" t="s">
        <v>101</v>
      </c>
      <c r="E3" s="40">
        <v>75</v>
      </c>
      <c r="F3" s="37" t="s">
        <v>102</v>
      </c>
      <c r="G3" s="41">
        <v>38989.120000000003</v>
      </c>
    </row>
    <row r="4" spans="1:7" ht="18.95" customHeight="1" x14ac:dyDescent="0.25">
      <c r="A4" s="37">
        <v>2</v>
      </c>
      <c r="B4" s="38" t="s">
        <v>44</v>
      </c>
      <c r="C4" s="39" t="s">
        <v>103</v>
      </c>
      <c r="D4" s="38" t="s">
        <v>104</v>
      </c>
      <c r="E4" s="40">
        <v>55</v>
      </c>
      <c r="F4" s="37" t="s">
        <v>102</v>
      </c>
      <c r="G4" s="41">
        <v>41400</v>
      </c>
    </row>
    <row r="5" spans="1:7" ht="36" customHeight="1" x14ac:dyDescent="0.25">
      <c r="A5" s="37">
        <v>3</v>
      </c>
      <c r="B5" s="38" t="s">
        <v>31</v>
      </c>
      <c r="C5" s="39" t="s">
        <v>105</v>
      </c>
      <c r="D5" s="38" t="s">
        <v>106</v>
      </c>
      <c r="E5" s="40">
        <v>50</v>
      </c>
      <c r="F5" s="37" t="s">
        <v>102</v>
      </c>
      <c r="G5" s="41">
        <v>95550</v>
      </c>
    </row>
    <row r="6" spans="1:7" ht="26.45" customHeight="1" x14ac:dyDescent="0.25">
      <c r="A6" s="37">
        <v>4</v>
      </c>
      <c r="B6" s="38" t="s">
        <v>47</v>
      </c>
      <c r="C6" s="39" t="s">
        <v>107</v>
      </c>
      <c r="D6" s="38" t="s">
        <v>108</v>
      </c>
      <c r="E6" s="40">
        <v>50</v>
      </c>
      <c r="F6" s="37" t="s">
        <v>102</v>
      </c>
      <c r="G6" s="41">
        <v>96552.5</v>
      </c>
    </row>
    <row r="7" spans="1:7" ht="17.45" customHeight="1" x14ac:dyDescent="0.25">
      <c r="A7" s="37">
        <v>5</v>
      </c>
      <c r="B7" s="38" t="s">
        <v>109</v>
      </c>
      <c r="C7" s="39" t="s">
        <v>110</v>
      </c>
      <c r="D7" s="38" t="s">
        <v>111</v>
      </c>
      <c r="E7" s="40">
        <v>50</v>
      </c>
      <c r="F7" s="37" t="s">
        <v>102</v>
      </c>
      <c r="G7" s="41">
        <v>97790</v>
      </c>
    </row>
    <row r="8" spans="1:7" ht="24.95" customHeight="1" x14ac:dyDescent="0.25">
      <c r="A8" s="37">
        <v>6</v>
      </c>
      <c r="B8" s="38" t="s">
        <v>89</v>
      </c>
      <c r="C8" s="39" t="s">
        <v>112</v>
      </c>
      <c r="D8" s="38" t="s">
        <v>113</v>
      </c>
      <c r="E8" s="40">
        <v>50</v>
      </c>
      <c r="F8" s="37" t="s">
        <v>102</v>
      </c>
      <c r="G8" s="41">
        <v>97050</v>
      </c>
    </row>
    <row r="9" spans="1:7" ht="23.1" customHeight="1" x14ac:dyDescent="0.25">
      <c r="A9" s="37">
        <v>7</v>
      </c>
      <c r="B9" s="38" t="s">
        <v>37</v>
      </c>
      <c r="C9" s="39" t="s">
        <v>114</v>
      </c>
      <c r="D9" s="38" t="s">
        <v>115</v>
      </c>
      <c r="E9" s="40">
        <v>45</v>
      </c>
      <c r="F9" s="37" t="s">
        <v>102</v>
      </c>
      <c r="G9" s="41">
        <v>98904.44</v>
      </c>
    </row>
    <row r="10" spans="1:7" ht="26.45" customHeight="1" x14ac:dyDescent="0.25">
      <c r="A10" s="37">
        <v>8</v>
      </c>
      <c r="B10" s="38" t="s">
        <v>64</v>
      </c>
      <c r="C10" s="39" t="s">
        <v>116</v>
      </c>
      <c r="D10" s="38" t="s">
        <v>117</v>
      </c>
      <c r="E10" s="40">
        <v>45</v>
      </c>
      <c r="F10" s="37" t="s">
        <v>102</v>
      </c>
      <c r="G10" s="41">
        <v>48125</v>
      </c>
    </row>
    <row r="11" spans="1:7" ht="30.6" customHeight="1" x14ac:dyDescent="0.25">
      <c r="A11" s="37">
        <v>9</v>
      </c>
      <c r="B11" s="38" t="s">
        <v>72</v>
      </c>
      <c r="C11" s="39" t="s">
        <v>73</v>
      </c>
      <c r="D11" s="38" t="s">
        <v>118</v>
      </c>
      <c r="E11" s="40">
        <v>45</v>
      </c>
      <c r="F11" s="37" t="s">
        <v>102</v>
      </c>
      <c r="G11" s="41">
        <v>46511</v>
      </c>
    </row>
    <row r="12" spans="1:7" ht="30.6" customHeight="1" x14ac:dyDescent="0.25">
      <c r="B12" s="42"/>
      <c r="C12" s="43"/>
      <c r="D12" s="42"/>
      <c r="E12" s="44"/>
      <c r="G12" s="45">
        <f>SUM(G3:G11)</f>
        <v>660872.06000000006</v>
      </c>
    </row>
    <row r="13" spans="1:7" ht="30.6" customHeight="1" x14ac:dyDescent="0.25">
      <c r="A13" s="171" t="s">
        <v>387</v>
      </c>
      <c r="B13" s="171"/>
      <c r="C13" s="171"/>
      <c r="D13" s="171"/>
      <c r="E13" s="171"/>
      <c r="F13" s="171"/>
      <c r="G13" s="171"/>
    </row>
    <row r="14" spans="1:7" ht="30.6" customHeight="1" x14ac:dyDescent="0.25">
      <c r="A14" s="35" t="s">
        <v>146</v>
      </c>
      <c r="B14" s="36" t="s">
        <v>95</v>
      </c>
      <c r="C14" s="36" t="s">
        <v>1</v>
      </c>
      <c r="D14" s="36" t="s">
        <v>96</v>
      </c>
      <c r="E14" s="36" t="s">
        <v>97</v>
      </c>
      <c r="F14" s="36" t="s">
        <v>98</v>
      </c>
      <c r="G14" s="36" t="s">
        <v>99</v>
      </c>
    </row>
    <row r="15" spans="1:7" ht="24.6" customHeight="1" x14ac:dyDescent="0.25">
      <c r="A15" s="37">
        <v>1</v>
      </c>
      <c r="B15" s="38" t="s">
        <v>10</v>
      </c>
      <c r="C15" s="39" t="s">
        <v>119</v>
      </c>
      <c r="D15" s="38" t="s">
        <v>120</v>
      </c>
      <c r="E15" s="40">
        <v>40</v>
      </c>
      <c r="F15" s="37" t="s">
        <v>121</v>
      </c>
      <c r="G15" s="41">
        <v>97790</v>
      </c>
    </row>
    <row r="16" spans="1:7" ht="20.100000000000001" customHeight="1" x14ac:dyDescent="0.25">
      <c r="A16" s="37">
        <v>2</v>
      </c>
      <c r="B16" s="38" t="s">
        <v>16</v>
      </c>
      <c r="C16" s="39" t="s">
        <v>122</v>
      </c>
      <c r="D16" s="38" t="s">
        <v>123</v>
      </c>
      <c r="E16" s="40">
        <v>40</v>
      </c>
      <c r="F16" s="37" t="s">
        <v>121</v>
      </c>
      <c r="G16" s="41">
        <v>50459.5</v>
      </c>
    </row>
    <row r="17" spans="1:7" ht="28.5" customHeight="1" x14ac:dyDescent="0.25">
      <c r="A17" s="37">
        <v>3</v>
      </c>
      <c r="B17" s="38" t="s">
        <v>67</v>
      </c>
      <c r="C17" s="39" t="s">
        <v>124</v>
      </c>
      <c r="D17" s="38" t="s">
        <v>125</v>
      </c>
      <c r="E17" s="40">
        <v>40</v>
      </c>
      <c r="F17" s="37" t="s">
        <v>121</v>
      </c>
      <c r="G17" s="41">
        <v>97750</v>
      </c>
    </row>
    <row r="18" spans="1:7" ht="41.45" customHeight="1" x14ac:dyDescent="0.25">
      <c r="A18" s="37">
        <v>4</v>
      </c>
      <c r="B18" s="38" t="s">
        <v>26</v>
      </c>
      <c r="C18" s="39" t="s">
        <v>126</v>
      </c>
      <c r="D18" s="38" t="s">
        <v>127</v>
      </c>
      <c r="E18" s="40">
        <v>35</v>
      </c>
      <c r="F18" s="37" t="s">
        <v>121</v>
      </c>
      <c r="G18" s="41">
        <v>47935.7</v>
      </c>
    </row>
    <row r="19" spans="1:7" ht="36.950000000000003" customHeight="1" x14ac:dyDescent="0.25">
      <c r="A19" s="37">
        <v>5</v>
      </c>
      <c r="B19" s="38" t="s">
        <v>56</v>
      </c>
      <c r="C19" s="39" t="s">
        <v>128</v>
      </c>
      <c r="D19" s="38" t="s">
        <v>129</v>
      </c>
      <c r="E19" s="40">
        <v>35</v>
      </c>
      <c r="F19" s="37" t="s">
        <v>121</v>
      </c>
      <c r="G19" s="41">
        <v>22253.67</v>
      </c>
    </row>
    <row r="20" spans="1:7" ht="22.5" x14ac:dyDescent="0.25">
      <c r="A20" s="37">
        <v>6</v>
      </c>
      <c r="B20" s="38" t="s">
        <v>5</v>
      </c>
      <c r="C20" s="39" t="s">
        <v>130</v>
      </c>
      <c r="D20" s="38" t="s">
        <v>123</v>
      </c>
      <c r="E20" s="40">
        <v>25</v>
      </c>
      <c r="F20" s="37" t="s">
        <v>121</v>
      </c>
      <c r="G20" s="41">
        <v>97750</v>
      </c>
    </row>
    <row r="21" spans="1:7" ht="22.5" x14ac:dyDescent="0.25">
      <c r="A21" s="37">
        <v>7</v>
      </c>
      <c r="B21" s="38" t="s">
        <v>53</v>
      </c>
      <c r="C21" s="39" t="s">
        <v>54</v>
      </c>
      <c r="D21" s="38" t="s">
        <v>131</v>
      </c>
      <c r="E21" s="40">
        <v>25</v>
      </c>
      <c r="F21" s="37" t="s">
        <v>121</v>
      </c>
      <c r="G21" s="41">
        <v>146636.71</v>
      </c>
    </row>
    <row r="22" spans="1:7" ht="15.95" customHeight="1" x14ac:dyDescent="0.25">
      <c r="A22" s="46"/>
      <c r="B22" s="47"/>
      <c r="C22" s="47"/>
      <c r="D22" s="47"/>
      <c r="E22" s="47"/>
      <c r="F22" s="46"/>
      <c r="G22" s="48">
        <f>SUM(G15:G21)</f>
        <v>560575.57999999996</v>
      </c>
    </row>
    <row r="25" spans="1:7" x14ac:dyDescent="0.25">
      <c r="G25" s="49"/>
    </row>
  </sheetData>
  <sheetProtection algorithmName="SHA-512" hashValue="6aZ4IWnTuoEmuXMqfvba8kJCLIBYbo8g0waNKWxnfHHIIS/czPiIMe4qStlMBNKtxAn9XmlpLYKgQkJDXxkulQ==" saltValue="Ze59OqZfu2fdVndmD1LT5g==" spinCount="100000" sheet="1" formatCells="0" formatColumns="0" formatRows="0" insertColumns="0" insertRows="0" insertHyperlinks="0" deleteColumns="0" deleteRows="0" sort="0" autoFilter="0" pivotTables="0"/>
  <mergeCells count="2">
    <mergeCell ref="A1:G1"/>
    <mergeCell ref="A13:G13"/>
  </mergeCells>
  <pageMargins left="0.31496062992125984" right="0.31496062992125984" top="0" bottom="0" header="0.11811023622047245" footer="0.1181102362204724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9"/>
  <sheetViews>
    <sheetView zoomScale="70" zoomScaleNormal="70" workbookViewId="0">
      <selection sqref="A1:F1048576"/>
    </sheetView>
  </sheetViews>
  <sheetFormatPr defaultRowHeight="15" x14ac:dyDescent="0.25"/>
  <cols>
    <col min="1" max="1" width="35.5703125" customWidth="1"/>
    <col min="2" max="2" width="7" customWidth="1"/>
    <col min="3" max="3" width="72" customWidth="1"/>
    <col min="4" max="4" width="7.42578125" customWidth="1"/>
    <col min="5" max="5" width="69.85546875" customWidth="1"/>
    <col min="6" max="6" width="7.85546875" customWidth="1"/>
  </cols>
  <sheetData>
    <row r="2" spans="1:6" ht="42" customHeight="1" x14ac:dyDescent="0.25">
      <c r="A2" s="172" t="s">
        <v>385</v>
      </c>
      <c r="B2" s="172"/>
      <c r="C2" s="172"/>
      <c r="D2" s="172"/>
      <c r="E2" s="172"/>
      <c r="F2" s="172"/>
    </row>
    <row r="3" spans="1:6" ht="15.75" thickBot="1" x14ac:dyDescent="0.3"/>
    <row r="4" spans="1:6" ht="15.75" thickBot="1" x14ac:dyDescent="0.3">
      <c r="A4" s="102" t="s">
        <v>147</v>
      </c>
      <c r="B4" s="179" t="s">
        <v>148</v>
      </c>
      <c r="C4" s="180"/>
      <c r="D4" s="180"/>
      <c r="E4" s="180"/>
      <c r="F4" s="181"/>
    </row>
    <row r="5" spans="1:6" ht="15.75" x14ac:dyDescent="0.25">
      <c r="A5" s="129"/>
      <c r="B5" s="182"/>
      <c r="C5" s="183"/>
      <c r="D5" s="183"/>
      <c r="E5" s="183"/>
      <c r="F5" s="184"/>
    </row>
    <row r="6" spans="1:6" ht="15.75" x14ac:dyDescent="0.25">
      <c r="A6" s="129" t="s">
        <v>5</v>
      </c>
      <c r="B6" s="185" t="s">
        <v>149</v>
      </c>
      <c r="C6" s="186"/>
      <c r="D6" s="186"/>
      <c r="E6" s="186"/>
      <c r="F6" s="187"/>
    </row>
    <row r="7" spans="1:6" ht="16.5" thickBot="1" x14ac:dyDescent="0.3">
      <c r="A7" s="130"/>
      <c r="B7" s="188"/>
      <c r="C7" s="189"/>
      <c r="D7" s="189"/>
      <c r="E7" s="189"/>
      <c r="F7" s="190"/>
    </row>
    <row r="8" spans="1:6" ht="53.25" thickBot="1" x14ac:dyDescent="0.3">
      <c r="A8" s="104" t="s">
        <v>150</v>
      </c>
      <c r="B8" s="105" t="s">
        <v>151</v>
      </c>
      <c r="C8" s="135" t="s">
        <v>152</v>
      </c>
      <c r="D8" s="105" t="s">
        <v>151</v>
      </c>
      <c r="E8" s="135" t="s">
        <v>152</v>
      </c>
      <c r="F8" s="105" t="s">
        <v>153</v>
      </c>
    </row>
    <row r="9" spans="1:6" ht="59.45" customHeight="1" thickBot="1" x14ac:dyDescent="0.3">
      <c r="A9" s="106" t="s">
        <v>154</v>
      </c>
      <c r="B9" s="107">
        <v>10</v>
      </c>
      <c r="C9" s="108" t="s">
        <v>155</v>
      </c>
      <c r="D9" s="107">
        <v>10</v>
      </c>
      <c r="E9" s="108" t="s">
        <v>156</v>
      </c>
      <c r="F9" s="109">
        <v>10</v>
      </c>
    </row>
    <row r="10" spans="1:6" ht="38.1" customHeight="1" thickBot="1" x14ac:dyDescent="0.3">
      <c r="A10" s="110" t="s">
        <v>157</v>
      </c>
      <c r="B10" s="107">
        <v>0</v>
      </c>
      <c r="C10" s="108" t="s">
        <v>158</v>
      </c>
      <c r="D10" s="107">
        <v>0</v>
      </c>
      <c r="E10" s="108" t="s">
        <v>159</v>
      </c>
      <c r="F10" s="109">
        <v>0</v>
      </c>
    </row>
    <row r="11" spans="1:6" ht="51.95" customHeight="1" thickBot="1" x14ac:dyDescent="0.3">
      <c r="A11" s="119" t="s">
        <v>160</v>
      </c>
      <c r="B11" s="120">
        <v>15</v>
      </c>
      <c r="C11" s="128" t="s">
        <v>381</v>
      </c>
      <c r="D11" s="120">
        <v>15</v>
      </c>
      <c r="E11" s="126" t="s">
        <v>161</v>
      </c>
      <c r="F11" s="122">
        <v>15</v>
      </c>
    </row>
    <row r="12" spans="1:6" ht="39" customHeight="1" x14ac:dyDescent="0.25">
      <c r="A12" s="173" t="s">
        <v>162</v>
      </c>
      <c r="B12" s="175">
        <v>0</v>
      </c>
      <c r="C12" s="111" t="s">
        <v>163</v>
      </c>
      <c r="D12" s="175">
        <v>0</v>
      </c>
      <c r="E12" s="126" t="s">
        <v>165</v>
      </c>
      <c r="F12" s="177">
        <v>0</v>
      </c>
    </row>
    <row r="13" spans="1:6" ht="46.5" customHeight="1" thickBot="1" x14ac:dyDescent="0.3">
      <c r="A13" s="174"/>
      <c r="B13" s="176"/>
      <c r="C13" s="108" t="s">
        <v>164</v>
      </c>
      <c r="D13" s="176"/>
      <c r="E13" s="127"/>
      <c r="F13" s="178"/>
    </row>
    <row r="14" spans="1:6" ht="36.6" customHeight="1" thickBot="1" x14ac:dyDescent="0.3">
      <c r="A14" s="110" t="s">
        <v>166</v>
      </c>
      <c r="B14" s="107">
        <v>0</v>
      </c>
      <c r="C14" s="108" t="s">
        <v>167</v>
      </c>
      <c r="D14" s="107">
        <v>0</v>
      </c>
      <c r="E14" s="108" t="s">
        <v>168</v>
      </c>
      <c r="F14" s="109">
        <v>0</v>
      </c>
    </row>
    <row r="15" spans="1:6" ht="58.5" customHeight="1" thickBot="1" x14ac:dyDescent="0.3">
      <c r="A15" s="110" t="s">
        <v>169</v>
      </c>
      <c r="B15" s="107">
        <v>0</v>
      </c>
      <c r="C15" s="108" t="s">
        <v>170</v>
      </c>
      <c r="D15" s="107">
        <v>0</v>
      </c>
      <c r="E15" s="108" t="s">
        <v>171</v>
      </c>
      <c r="F15" s="109">
        <v>0</v>
      </c>
    </row>
    <row r="16" spans="1:6" ht="75.95" customHeight="1" thickBot="1" x14ac:dyDescent="0.3">
      <c r="A16" s="110" t="s">
        <v>172</v>
      </c>
      <c r="B16" s="107">
        <v>0</v>
      </c>
      <c r="C16" s="108" t="s">
        <v>173</v>
      </c>
      <c r="D16" s="107">
        <v>0</v>
      </c>
      <c r="E16" s="108" t="s">
        <v>159</v>
      </c>
      <c r="F16" s="109">
        <v>0</v>
      </c>
    </row>
    <row r="17" spans="1:6" ht="62.1" customHeight="1" thickBot="1" x14ac:dyDescent="0.3">
      <c r="A17" s="112" t="s">
        <v>174</v>
      </c>
      <c r="B17" s="109">
        <v>25</v>
      </c>
      <c r="C17" s="113" t="s">
        <v>175</v>
      </c>
      <c r="D17" s="109">
        <v>25</v>
      </c>
      <c r="E17" s="113" t="s">
        <v>176</v>
      </c>
      <c r="F17" s="109">
        <v>25</v>
      </c>
    </row>
    <row r="18" spans="1:6" ht="15.75" x14ac:dyDescent="0.25">
      <c r="A18" s="114"/>
    </row>
    <row r="19" spans="1:6" ht="16.5" thickBot="1" x14ac:dyDescent="0.3">
      <c r="A19" s="114"/>
    </row>
    <row r="20" spans="1:6" ht="15.75" thickBot="1" x14ac:dyDescent="0.3">
      <c r="A20" s="102" t="s">
        <v>147</v>
      </c>
      <c r="B20" s="179" t="s">
        <v>148</v>
      </c>
      <c r="C20" s="180"/>
      <c r="D20" s="180"/>
      <c r="E20" s="180"/>
      <c r="F20" s="181"/>
    </row>
    <row r="21" spans="1:6" ht="15.75" x14ac:dyDescent="0.25">
      <c r="A21" s="129"/>
      <c r="B21" s="182"/>
      <c r="C21" s="183"/>
      <c r="D21" s="183"/>
      <c r="E21" s="183"/>
      <c r="F21" s="184"/>
    </row>
    <row r="22" spans="1:6" ht="30.95" customHeight="1" x14ac:dyDescent="0.25">
      <c r="A22" s="129" t="s">
        <v>10</v>
      </c>
      <c r="B22" s="185" t="s">
        <v>177</v>
      </c>
      <c r="C22" s="186"/>
      <c r="D22" s="186"/>
      <c r="E22" s="186"/>
      <c r="F22" s="187"/>
    </row>
    <row r="23" spans="1:6" ht="15.6" customHeight="1" x14ac:dyDescent="0.25">
      <c r="A23" s="129"/>
      <c r="B23" s="185" t="s">
        <v>119</v>
      </c>
      <c r="C23" s="186"/>
      <c r="D23" s="186"/>
      <c r="E23" s="186"/>
      <c r="F23" s="187"/>
    </row>
    <row r="24" spans="1:6" ht="53.25" thickBot="1" x14ac:dyDescent="0.3">
      <c r="A24" s="104" t="s">
        <v>150</v>
      </c>
      <c r="B24" s="105" t="s">
        <v>151</v>
      </c>
      <c r="C24" s="135" t="s">
        <v>152</v>
      </c>
      <c r="D24" s="105" t="s">
        <v>151</v>
      </c>
      <c r="E24" s="135" t="s">
        <v>152</v>
      </c>
      <c r="F24" s="105" t="s">
        <v>153</v>
      </c>
    </row>
    <row r="25" spans="1:6" ht="47.45" customHeight="1" thickBot="1" x14ac:dyDescent="0.3">
      <c r="A25" s="106" t="s">
        <v>154</v>
      </c>
      <c r="B25" s="107">
        <v>30</v>
      </c>
      <c r="C25" s="108" t="s">
        <v>178</v>
      </c>
      <c r="D25" s="107">
        <v>30</v>
      </c>
      <c r="E25" s="108" t="s">
        <v>179</v>
      </c>
      <c r="F25" s="109">
        <v>30</v>
      </c>
    </row>
    <row r="26" spans="1:6" ht="45" customHeight="1" thickBot="1" x14ac:dyDescent="0.3">
      <c r="A26" s="110" t="s">
        <v>157</v>
      </c>
      <c r="B26" s="107">
        <v>0</v>
      </c>
      <c r="C26" s="108" t="s">
        <v>180</v>
      </c>
      <c r="D26" s="107">
        <v>0</v>
      </c>
      <c r="E26" s="108" t="s">
        <v>181</v>
      </c>
      <c r="F26" s="109">
        <v>0</v>
      </c>
    </row>
    <row r="27" spans="1:6" ht="53.45" customHeight="1" x14ac:dyDescent="0.25">
      <c r="A27" s="173" t="s">
        <v>160</v>
      </c>
      <c r="B27" s="175">
        <v>5</v>
      </c>
      <c r="C27" s="111" t="s">
        <v>182</v>
      </c>
      <c r="D27" s="175">
        <v>5</v>
      </c>
      <c r="E27" s="197" t="s">
        <v>184</v>
      </c>
      <c r="F27" s="177">
        <v>5</v>
      </c>
    </row>
    <row r="28" spans="1:6" ht="23.1" customHeight="1" thickBot="1" x14ac:dyDescent="0.3">
      <c r="A28" s="174"/>
      <c r="B28" s="176"/>
      <c r="C28" s="108" t="s">
        <v>183</v>
      </c>
      <c r="D28" s="176"/>
      <c r="E28" s="198"/>
      <c r="F28" s="178"/>
    </row>
    <row r="29" spans="1:6" ht="53.25" thickBot="1" x14ac:dyDescent="0.3">
      <c r="A29" s="110" t="s">
        <v>162</v>
      </c>
      <c r="B29" s="107">
        <v>0</v>
      </c>
      <c r="C29" s="108" t="s">
        <v>185</v>
      </c>
      <c r="D29" s="107">
        <v>0</v>
      </c>
      <c r="E29" s="108" t="s">
        <v>186</v>
      </c>
      <c r="F29" s="109">
        <v>0</v>
      </c>
    </row>
    <row r="30" spans="1:6" ht="38.450000000000003" customHeight="1" thickBot="1" x14ac:dyDescent="0.3">
      <c r="A30" s="110" t="s">
        <v>166</v>
      </c>
      <c r="B30" s="107">
        <v>0</v>
      </c>
      <c r="C30" s="108" t="s">
        <v>187</v>
      </c>
      <c r="D30" s="107">
        <v>0</v>
      </c>
      <c r="E30" s="108" t="s">
        <v>188</v>
      </c>
      <c r="F30" s="109">
        <v>0</v>
      </c>
    </row>
    <row r="31" spans="1:6" ht="57.6" customHeight="1" thickBot="1" x14ac:dyDescent="0.3">
      <c r="A31" s="110" t="s">
        <v>169</v>
      </c>
      <c r="B31" s="107">
        <v>5</v>
      </c>
      <c r="C31" s="108" t="s">
        <v>189</v>
      </c>
      <c r="D31" s="107">
        <v>5</v>
      </c>
      <c r="E31" s="108" t="s">
        <v>190</v>
      </c>
      <c r="F31" s="109">
        <v>5</v>
      </c>
    </row>
    <row r="32" spans="1:6" ht="75.599999999999994" customHeight="1" thickBot="1" x14ac:dyDescent="0.3">
      <c r="A32" s="110" t="s">
        <v>172</v>
      </c>
      <c r="B32" s="107">
        <v>0</v>
      </c>
      <c r="C32" s="108" t="s">
        <v>191</v>
      </c>
      <c r="D32" s="107">
        <v>0</v>
      </c>
      <c r="E32" s="108" t="s">
        <v>186</v>
      </c>
      <c r="F32" s="109">
        <v>0</v>
      </c>
    </row>
    <row r="33" spans="1:6" ht="20.100000000000001" customHeight="1" thickBot="1" x14ac:dyDescent="0.3">
      <c r="A33" s="112" t="s">
        <v>174</v>
      </c>
      <c r="B33" s="109">
        <v>40</v>
      </c>
      <c r="C33" s="113" t="s">
        <v>192</v>
      </c>
      <c r="D33" s="109">
        <v>40</v>
      </c>
      <c r="E33" s="113" t="s">
        <v>192</v>
      </c>
      <c r="F33" s="109">
        <v>40</v>
      </c>
    </row>
    <row r="34" spans="1:6" ht="16.5" thickBot="1" x14ac:dyDescent="0.3">
      <c r="A34" s="114"/>
    </row>
    <row r="35" spans="1:6" ht="15.75" thickBot="1" x14ac:dyDescent="0.3">
      <c r="A35" s="102" t="s">
        <v>147</v>
      </c>
      <c r="B35" s="179" t="s">
        <v>148</v>
      </c>
      <c r="C35" s="180"/>
      <c r="D35" s="180"/>
      <c r="E35" s="180"/>
      <c r="F35" s="181"/>
    </row>
    <row r="36" spans="1:6" ht="15.75" x14ac:dyDescent="0.25">
      <c r="A36" s="129"/>
      <c r="B36" s="182"/>
      <c r="C36" s="183"/>
      <c r="D36" s="183"/>
      <c r="E36" s="183"/>
      <c r="F36" s="184"/>
    </row>
    <row r="37" spans="1:6" ht="30" customHeight="1" x14ac:dyDescent="0.25">
      <c r="A37" s="129" t="s">
        <v>16</v>
      </c>
      <c r="B37" s="191" t="s">
        <v>193</v>
      </c>
      <c r="C37" s="192"/>
      <c r="D37" s="192"/>
      <c r="E37" s="192"/>
      <c r="F37" s="193"/>
    </row>
    <row r="38" spans="1:6" ht="16.5" thickBot="1" x14ac:dyDescent="0.3">
      <c r="A38" s="130"/>
      <c r="B38" s="194"/>
      <c r="C38" s="195"/>
      <c r="D38" s="195"/>
      <c r="E38" s="195"/>
      <c r="F38" s="196"/>
    </row>
    <row r="39" spans="1:6" ht="53.25" thickBot="1" x14ac:dyDescent="0.3">
      <c r="A39" s="104" t="s">
        <v>150</v>
      </c>
      <c r="B39" s="105" t="s">
        <v>151</v>
      </c>
      <c r="C39" s="135" t="s">
        <v>152</v>
      </c>
      <c r="D39" s="105" t="s">
        <v>151</v>
      </c>
      <c r="E39" s="135" t="s">
        <v>152</v>
      </c>
      <c r="F39" s="105" t="s">
        <v>153</v>
      </c>
    </row>
    <row r="40" spans="1:6" ht="39.6" customHeight="1" thickBot="1" x14ac:dyDescent="0.3">
      <c r="A40" s="106" t="s">
        <v>154</v>
      </c>
      <c r="B40" s="107">
        <v>30</v>
      </c>
      <c r="C40" s="108" t="s">
        <v>194</v>
      </c>
      <c r="D40" s="107">
        <v>30</v>
      </c>
      <c r="E40" s="108" t="s">
        <v>195</v>
      </c>
      <c r="F40" s="109">
        <v>30</v>
      </c>
    </row>
    <row r="41" spans="1:6" ht="31.5" customHeight="1" thickBot="1" x14ac:dyDescent="0.3">
      <c r="A41" s="110" t="s">
        <v>157</v>
      </c>
      <c r="B41" s="107">
        <v>0</v>
      </c>
      <c r="C41" s="108" t="s">
        <v>186</v>
      </c>
      <c r="D41" s="107">
        <v>0</v>
      </c>
      <c r="E41" s="108" t="s">
        <v>180</v>
      </c>
      <c r="F41" s="109">
        <v>0</v>
      </c>
    </row>
    <row r="42" spans="1:6" ht="35.1" customHeight="1" x14ac:dyDescent="0.25">
      <c r="A42" s="173" t="s">
        <v>160</v>
      </c>
      <c r="B42" s="175">
        <v>5</v>
      </c>
      <c r="C42" s="111" t="s">
        <v>196</v>
      </c>
      <c r="D42" s="175">
        <v>5</v>
      </c>
      <c r="E42" s="111" t="s">
        <v>198</v>
      </c>
      <c r="F42" s="177">
        <v>5</v>
      </c>
    </row>
    <row r="43" spans="1:6" ht="41.1" customHeight="1" thickBot="1" x14ac:dyDescent="0.3">
      <c r="A43" s="174"/>
      <c r="B43" s="176"/>
      <c r="C43" s="108" t="s">
        <v>197</v>
      </c>
      <c r="D43" s="176"/>
      <c r="E43" s="108" t="s">
        <v>183</v>
      </c>
      <c r="F43" s="178"/>
    </row>
    <row r="44" spans="1:6" ht="54" customHeight="1" thickBot="1" x14ac:dyDescent="0.3">
      <c r="A44" s="110" t="s">
        <v>162</v>
      </c>
      <c r="B44" s="107">
        <v>0</v>
      </c>
      <c r="C44" s="108" t="s">
        <v>186</v>
      </c>
      <c r="D44" s="107">
        <v>0</v>
      </c>
      <c r="E44" s="108" t="s">
        <v>185</v>
      </c>
      <c r="F44" s="109">
        <v>0</v>
      </c>
    </row>
    <row r="45" spans="1:6" ht="36.950000000000003" customHeight="1" thickBot="1" x14ac:dyDescent="0.3">
      <c r="A45" s="110" t="s">
        <v>166</v>
      </c>
      <c r="B45" s="107">
        <v>0</v>
      </c>
      <c r="C45" s="108" t="s">
        <v>199</v>
      </c>
      <c r="D45" s="107">
        <v>0</v>
      </c>
      <c r="E45" s="108" t="s">
        <v>187</v>
      </c>
      <c r="F45" s="109">
        <v>0</v>
      </c>
    </row>
    <row r="46" spans="1:6" ht="57" customHeight="1" thickBot="1" x14ac:dyDescent="0.3">
      <c r="A46" s="110" t="s">
        <v>169</v>
      </c>
      <c r="B46" s="107">
        <v>5</v>
      </c>
      <c r="C46" s="108" t="s">
        <v>190</v>
      </c>
      <c r="D46" s="107">
        <v>5</v>
      </c>
      <c r="E46" s="108" t="s">
        <v>189</v>
      </c>
      <c r="F46" s="109">
        <v>5</v>
      </c>
    </row>
    <row r="47" spans="1:6" ht="74.45" customHeight="1" thickBot="1" x14ac:dyDescent="0.3">
      <c r="A47" s="110" t="s">
        <v>172</v>
      </c>
      <c r="B47" s="107">
        <v>0</v>
      </c>
      <c r="C47" s="108" t="s">
        <v>186</v>
      </c>
      <c r="D47" s="107">
        <v>0</v>
      </c>
      <c r="E47" s="108" t="s">
        <v>191</v>
      </c>
      <c r="F47" s="109">
        <v>0</v>
      </c>
    </row>
    <row r="48" spans="1:6" ht="41.45" customHeight="1" thickBot="1" x14ac:dyDescent="0.3">
      <c r="A48" s="112" t="s">
        <v>174</v>
      </c>
      <c r="B48" s="109">
        <v>40</v>
      </c>
      <c r="C48" s="113" t="s">
        <v>192</v>
      </c>
      <c r="D48" s="109">
        <v>40</v>
      </c>
      <c r="E48" s="113" t="s">
        <v>192</v>
      </c>
      <c r="F48" s="109">
        <v>40</v>
      </c>
    </row>
    <row r="49" spans="1:6" ht="15.75" x14ac:dyDescent="0.25">
      <c r="A49" s="114"/>
    </row>
    <row r="50" spans="1:6" ht="16.5" thickBot="1" x14ac:dyDescent="0.3">
      <c r="A50" s="114"/>
    </row>
    <row r="51" spans="1:6" ht="15.75" thickBot="1" x14ac:dyDescent="0.3">
      <c r="A51" s="102" t="s">
        <v>147</v>
      </c>
      <c r="B51" s="179" t="s">
        <v>148</v>
      </c>
      <c r="C51" s="180"/>
      <c r="D51" s="180"/>
      <c r="E51" s="180"/>
      <c r="F51" s="181"/>
    </row>
    <row r="52" spans="1:6" ht="15.75" x14ac:dyDescent="0.25">
      <c r="A52" s="129"/>
      <c r="B52" s="182"/>
      <c r="C52" s="183"/>
      <c r="D52" s="183"/>
      <c r="E52" s="183"/>
      <c r="F52" s="184"/>
    </row>
    <row r="53" spans="1:6" ht="47.45" customHeight="1" x14ac:dyDescent="0.25">
      <c r="A53" s="129" t="s">
        <v>26</v>
      </c>
      <c r="B53" s="191" t="s">
        <v>200</v>
      </c>
      <c r="C53" s="192"/>
      <c r="D53" s="192"/>
      <c r="E53" s="192"/>
      <c r="F53" s="193"/>
    </row>
    <row r="54" spans="1:6" ht="16.5" thickBot="1" x14ac:dyDescent="0.3">
      <c r="A54" s="130"/>
      <c r="B54" s="188"/>
      <c r="C54" s="189"/>
      <c r="D54" s="189"/>
      <c r="E54" s="189"/>
      <c r="F54" s="190"/>
    </row>
    <row r="55" spans="1:6" ht="53.25" thickBot="1" x14ac:dyDescent="0.3">
      <c r="A55" s="104" t="s">
        <v>150</v>
      </c>
      <c r="B55" s="105" t="s">
        <v>151</v>
      </c>
      <c r="C55" s="135" t="s">
        <v>152</v>
      </c>
      <c r="D55" s="105" t="s">
        <v>151</v>
      </c>
      <c r="E55" s="135" t="s">
        <v>152</v>
      </c>
      <c r="F55" s="105" t="s">
        <v>153</v>
      </c>
    </row>
    <row r="56" spans="1:6" ht="26.1" customHeight="1" x14ac:dyDescent="0.25">
      <c r="A56" s="202" t="s">
        <v>154</v>
      </c>
      <c r="B56" s="175">
        <v>10</v>
      </c>
      <c r="C56" s="204" t="s">
        <v>201</v>
      </c>
      <c r="D56" s="175">
        <v>10</v>
      </c>
      <c r="E56" s="111" t="s">
        <v>202</v>
      </c>
      <c r="F56" s="177">
        <v>10</v>
      </c>
    </row>
    <row r="57" spans="1:6" ht="15" customHeight="1" thickBot="1" x14ac:dyDescent="0.3">
      <c r="A57" s="203"/>
      <c r="B57" s="176"/>
      <c r="C57" s="205"/>
      <c r="D57" s="176"/>
      <c r="E57" s="108" t="s">
        <v>203</v>
      </c>
      <c r="F57" s="178"/>
    </row>
    <row r="58" spans="1:6" ht="38.450000000000003" customHeight="1" x14ac:dyDescent="0.25">
      <c r="A58" s="173" t="s">
        <v>157</v>
      </c>
      <c r="B58" s="175">
        <v>0</v>
      </c>
      <c r="C58" s="206" t="s">
        <v>382</v>
      </c>
      <c r="D58" s="175">
        <v>0</v>
      </c>
      <c r="E58" s="111" t="s">
        <v>205</v>
      </c>
      <c r="F58" s="177">
        <v>0</v>
      </c>
    </row>
    <row r="59" spans="1:6" ht="89.45" customHeight="1" x14ac:dyDescent="0.25">
      <c r="A59" s="199"/>
      <c r="B59" s="200"/>
      <c r="C59" s="207"/>
      <c r="D59" s="200"/>
      <c r="E59" s="111" t="s">
        <v>204</v>
      </c>
      <c r="F59" s="201"/>
    </row>
    <row r="60" spans="1:6" ht="99.95" customHeight="1" x14ac:dyDescent="0.25">
      <c r="A60" s="199"/>
      <c r="B60" s="200"/>
      <c r="C60" s="207"/>
      <c r="D60" s="200"/>
      <c r="E60" s="111" t="s">
        <v>206</v>
      </c>
      <c r="F60" s="201"/>
    </row>
    <row r="61" spans="1:6" ht="90" customHeight="1" x14ac:dyDescent="0.25">
      <c r="A61" s="199"/>
      <c r="B61" s="200"/>
      <c r="C61" s="207"/>
      <c r="D61" s="200"/>
      <c r="E61" s="111" t="s">
        <v>207</v>
      </c>
      <c r="F61" s="201"/>
    </row>
    <row r="62" spans="1:6" ht="72" customHeight="1" thickBot="1" x14ac:dyDescent="0.3">
      <c r="A62" s="174"/>
      <c r="B62" s="176"/>
      <c r="C62" s="208"/>
      <c r="D62" s="176"/>
      <c r="E62" s="108" t="s">
        <v>208</v>
      </c>
      <c r="F62" s="178"/>
    </row>
    <row r="63" spans="1:6" ht="23.1" customHeight="1" x14ac:dyDescent="0.25">
      <c r="A63" s="173" t="s">
        <v>160</v>
      </c>
      <c r="B63" s="175">
        <v>0</v>
      </c>
      <c r="C63" s="111" t="s">
        <v>209</v>
      </c>
      <c r="D63" s="175">
        <v>0</v>
      </c>
      <c r="E63" s="111" t="s">
        <v>216</v>
      </c>
      <c r="F63" s="177">
        <v>0</v>
      </c>
    </row>
    <row r="64" spans="1:6" ht="24.6" customHeight="1" x14ac:dyDescent="0.25">
      <c r="A64" s="199"/>
      <c r="B64" s="200"/>
      <c r="C64" s="111" t="s">
        <v>210</v>
      </c>
      <c r="D64" s="200"/>
      <c r="E64" s="111" t="s">
        <v>213</v>
      </c>
      <c r="F64" s="201"/>
    </row>
    <row r="65" spans="1:6" ht="24.95" customHeight="1" x14ac:dyDescent="0.25">
      <c r="A65" s="199"/>
      <c r="B65" s="200"/>
      <c r="C65" s="111" t="s">
        <v>211</v>
      </c>
      <c r="D65" s="200"/>
      <c r="E65" s="111" t="s">
        <v>214</v>
      </c>
      <c r="F65" s="201"/>
    </row>
    <row r="66" spans="1:6" ht="22.5" x14ac:dyDescent="0.25">
      <c r="A66" s="199"/>
      <c r="B66" s="200"/>
      <c r="C66" s="111" t="s">
        <v>212</v>
      </c>
      <c r="D66" s="200"/>
      <c r="E66" s="111"/>
      <c r="F66" s="201"/>
    </row>
    <row r="67" spans="1:6" ht="20.45" customHeight="1" x14ac:dyDescent="0.25">
      <c r="A67" s="199"/>
      <c r="B67" s="200"/>
      <c r="C67" s="111" t="s">
        <v>213</v>
      </c>
      <c r="D67" s="200"/>
      <c r="E67" s="111" t="s">
        <v>217</v>
      </c>
      <c r="F67" s="201"/>
    </row>
    <row r="68" spans="1:6" ht="13.5" customHeight="1" x14ac:dyDescent="0.25">
      <c r="A68" s="199"/>
      <c r="B68" s="200"/>
      <c r="C68" s="111" t="s">
        <v>214</v>
      </c>
      <c r="D68" s="200"/>
      <c r="E68" s="115"/>
      <c r="F68" s="201"/>
    </row>
    <row r="69" spans="1:6" ht="21.6" customHeight="1" thickBot="1" x14ac:dyDescent="0.3">
      <c r="A69" s="174"/>
      <c r="B69" s="176"/>
      <c r="C69" s="108" t="s">
        <v>215</v>
      </c>
      <c r="D69" s="176"/>
      <c r="E69" s="116"/>
      <c r="F69" s="178"/>
    </row>
    <row r="70" spans="1:6" ht="44.45" customHeight="1" thickBot="1" x14ac:dyDescent="0.3">
      <c r="A70" s="110" t="s">
        <v>162</v>
      </c>
      <c r="B70" s="107">
        <v>0</v>
      </c>
      <c r="C70" s="108" t="s">
        <v>186</v>
      </c>
      <c r="D70" s="107">
        <v>0</v>
      </c>
      <c r="E70" s="108" t="s">
        <v>218</v>
      </c>
      <c r="F70" s="109">
        <v>0</v>
      </c>
    </row>
    <row r="71" spans="1:6" ht="38.1" customHeight="1" thickBot="1" x14ac:dyDescent="0.3">
      <c r="A71" s="110" t="s">
        <v>166</v>
      </c>
      <c r="B71" s="107">
        <v>10</v>
      </c>
      <c r="C71" s="108" t="s">
        <v>219</v>
      </c>
      <c r="D71" s="107">
        <v>10</v>
      </c>
      <c r="E71" s="108" t="s">
        <v>220</v>
      </c>
      <c r="F71" s="109">
        <v>10</v>
      </c>
    </row>
    <row r="72" spans="1:6" ht="48.6" customHeight="1" thickBot="1" x14ac:dyDescent="0.3">
      <c r="A72" s="110" t="s">
        <v>169</v>
      </c>
      <c r="B72" s="107">
        <v>5</v>
      </c>
      <c r="C72" s="108" t="s">
        <v>190</v>
      </c>
      <c r="D72" s="107">
        <v>5</v>
      </c>
      <c r="E72" s="108" t="s">
        <v>221</v>
      </c>
      <c r="F72" s="109">
        <v>5</v>
      </c>
    </row>
    <row r="73" spans="1:6" ht="81.95" customHeight="1" thickBot="1" x14ac:dyDescent="0.3">
      <c r="A73" s="110" t="s">
        <v>172</v>
      </c>
      <c r="B73" s="107">
        <v>10</v>
      </c>
      <c r="C73" s="108" t="s">
        <v>222</v>
      </c>
      <c r="D73" s="107">
        <v>10</v>
      </c>
      <c r="E73" s="108" t="s">
        <v>223</v>
      </c>
      <c r="F73" s="109">
        <v>10</v>
      </c>
    </row>
    <row r="74" spans="1:6" ht="8.1" customHeight="1" x14ac:dyDescent="0.25">
      <c r="A74" s="209" t="s">
        <v>174</v>
      </c>
      <c r="B74" s="177">
        <v>35</v>
      </c>
      <c r="C74" s="211" t="s">
        <v>192</v>
      </c>
      <c r="D74" s="177">
        <v>35</v>
      </c>
      <c r="E74" s="117" t="s">
        <v>224</v>
      </c>
      <c r="F74" s="177">
        <v>35</v>
      </c>
    </row>
    <row r="75" spans="1:6" ht="18" customHeight="1" thickBot="1" x14ac:dyDescent="0.3">
      <c r="A75" s="210"/>
      <c r="B75" s="178"/>
      <c r="C75" s="212"/>
      <c r="D75" s="178"/>
      <c r="E75" s="113" t="s">
        <v>192</v>
      </c>
      <c r="F75" s="178"/>
    </row>
    <row r="76" spans="1:6" ht="16.5" thickBot="1" x14ac:dyDescent="0.3">
      <c r="A76" s="118"/>
    </row>
    <row r="77" spans="1:6" ht="15.75" thickBot="1" x14ac:dyDescent="0.3">
      <c r="A77" s="102" t="s">
        <v>147</v>
      </c>
      <c r="B77" s="179" t="s">
        <v>148</v>
      </c>
      <c r="C77" s="180"/>
      <c r="D77" s="180"/>
      <c r="E77" s="180"/>
      <c r="F77" s="181"/>
    </row>
    <row r="78" spans="1:6" ht="15.75" x14ac:dyDescent="0.25">
      <c r="A78" s="129"/>
      <c r="B78" s="182"/>
      <c r="C78" s="183"/>
      <c r="D78" s="183"/>
      <c r="E78" s="183"/>
      <c r="F78" s="184"/>
    </row>
    <row r="79" spans="1:6" ht="15.75" x14ac:dyDescent="0.25">
      <c r="A79" s="129" t="s">
        <v>31</v>
      </c>
      <c r="B79" s="191" t="s">
        <v>225</v>
      </c>
      <c r="C79" s="192"/>
      <c r="D79" s="192"/>
      <c r="E79" s="192"/>
      <c r="F79" s="193"/>
    </row>
    <row r="80" spans="1:6" ht="16.5" thickBot="1" x14ac:dyDescent="0.3">
      <c r="A80" s="130"/>
      <c r="B80" s="194"/>
      <c r="C80" s="195"/>
      <c r="D80" s="195"/>
      <c r="E80" s="195"/>
      <c r="F80" s="196"/>
    </row>
    <row r="81" spans="1:6" ht="53.25" thickBot="1" x14ac:dyDescent="0.3">
      <c r="A81" s="104" t="s">
        <v>150</v>
      </c>
      <c r="B81" s="105" t="s">
        <v>151</v>
      </c>
      <c r="C81" s="135" t="s">
        <v>152</v>
      </c>
      <c r="D81" s="105" t="s">
        <v>151</v>
      </c>
      <c r="E81" s="135" t="s">
        <v>152</v>
      </c>
      <c r="F81" s="105" t="s">
        <v>153</v>
      </c>
    </row>
    <row r="82" spans="1:6" ht="33" customHeight="1" thickBot="1" x14ac:dyDescent="0.3">
      <c r="A82" s="106" t="s">
        <v>154</v>
      </c>
      <c r="B82" s="107">
        <v>30</v>
      </c>
      <c r="C82" s="108" t="s">
        <v>226</v>
      </c>
      <c r="D82" s="107">
        <v>30</v>
      </c>
      <c r="E82" s="108" t="s">
        <v>227</v>
      </c>
      <c r="F82" s="109">
        <v>30</v>
      </c>
    </row>
    <row r="83" spans="1:6" ht="28.5" customHeight="1" thickBot="1" x14ac:dyDescent="0.3">
      <c r="A83" s="110" t="s">
        <v>157</v>
      </c>
      <c r="B83" s="107">
        <v>0</v>
      </c>
      <c r="C83" s="108" t="s">
        <v>228</v>
      </c>
      <c r="D83" s="107">
        <v>0</v>
      </c>
      <c r="E83" s="108" t="s">
        <v>159</v>
      </c>
      <c r="F83" s="109">
        <v>0</v>
      </c>
    </row>
    <row r="84" spans="1:6" ht="63.95" customHeight="1" thickBot="1" x14ac:dyDescent="0.3">
      <c r="A84" s="131" t="s">
        <v>160</v>
      </c>
      <c r="B84" s="132">
        <v>15</v>
      </c>
      <c r="C84" s="133" t="s">
        <v>384</v>
      </c>
      <c r="D84" s="132">
        <v>15</v>
      </c>
      <c r="E84" s="133" t="s">
        <v>383</v>
      </c>
      <c r="F84" s="122">
        <v>15</v>
      </c>
    </row>
    <row r="85" spans="1:6" ht="51.6" customHeight="1" thickBot="1" x14ac:dyDescent="0.3">
      <c r="A85" s="110" t="s">
        <v>162</v>
      </c>
      <c r="B85" s="107">
        <v>0</v>
      </c>
      <c r="C85" s="108" t="s">
        <v>229</v>
      </c>
      <c r="D85" s="107">
        <v>0</v>
      </c>
      <c r="E85" s="108" t="s">
        <v>159</v>
      </c>
      <c r="F85" s="109">
        <v>0</v>
      </c>
    </row>
    <row r="86" spans="1:6" ht="42.95" customHeight="1" thickBot="1" x14ac:dyDescent="0.3">
      <c r="A86" s="110" t="s">
        <v>166</v>
      </c>
      <c r="B86" s="107">
        <v>0</v>
      </c>
      <c r="C86" s="108" t="s">
        <v>230</v>
      </c>
      <c r="D86" s="107">
        <v>0</v>
      </c>
      <c r="E86" s="108" t="s">
        <v>231</v>
      </c>
      <c r="F86" s="109">
        <v>0</v>
      </c>
    </row>
    <row r="87" spans="1:6" ht="58.5" customHeight="1" thickBot="1" x14ac:dyDescent="0.3">
      <c r="A87" s="110" t="s">
        <v>169</v>
      </c>
      <c r="B87" s="107">
        <v>5</v>
      </c>
      <c r="C87" s="108" t="s">
        <v>221</v>
      </c>
      <c r="D87" s="107">
        <v>5</v>
      </c>
      <c r="E87" s="108" t="s">
        <v>232</v>
      </c>
      <c r="F87" s="109">
        <v>5</v>
      </c>
    </row>
    <row r="88" spans="1:6" ht="77.45" customHeight="1" thickBot="1" x14ac:dyDescent="0.3">
      <c r="A88" s="110" t="s">
        <v>172</v>
      </c>
      <c r="B88" s="107">
        <v>0</v>
      </c>
      <c r="C88" s="108" t="s">
        <v>233</v>
      </c>
      <c r="D88" s="107">
        <v>0</v>
      </c>
      <c r="E88" s="108" t="s">
        <v>159</v>
      </c>
      <c r="F88" s="109">
        <v>0</v>
      </c>
    </row>
    <row r="89" spans="1:6" ht="15.95" customHeight="1" x14ac:dyDescent="0.25">
      <c r="A89" s="209" t="s">
        <v>174</v>
      </c>
      <c r="B89" s="177">
        <v>50</v>
      </c>
      <c r="C89" s="117" t="s">
        <v>224</v>
      </c>
      <c r="D89" s="177">
        <v>50</v>
      </c>
      <c r="E89" s="211" t="s">
        <v>234</v>
      </c>
      <c r="F89" s="177">
        <v>50</v>
      </c>
    </row>
    <row r="90" spans="1:6" ht="34.5" customHeight="1" thickBot="1" x14ac:dyDescent="0.3">
      <c r="A90" s="210"/>
      <c r="B90" s="178"/>
      <c r="C90" s="113" t="s">
        <v>192</v>
      </c>
      <c r="D90" s="178"/>
      <c r="E90" s="212"/>
      <c r="F90" s="178"/>
    </row>
    <row r="91" spans="1:6" ht="16.5" thickBot="1" x14ac:dyDescent="0.3">
      <c r="A91" s="114"/>
    </row>
    <row r="92" spans="1:6" ht="15.75" thickBot="1" x14ac:dyDescent="0.3">
      <c r="A92" s="102" t="s">
        <v>147</v>
      </c>
      <c r="B92" s="179" t="s">
        <v>148</v>
      </c>
      <c r="C92" s="180"/>
      <c r="D92" s="180"/>
      <c r="E92" s="180"/>
      <c r="F92" s="181"/>
    </row>
    <row r="93" spans="1:6" ht="15.75" x14ac:dyDescent="0.25">
      <c r="A93" s="129"/>
      <c r="B93" s="182"/>
      <c r="C93" s="183"/>
      <c r="D93" s="183"/>
      <c r="E93" s="183"/>
      <c r="F93" s="184"/>
    </row>
    <row r="94" spans="1:6" ht="15.75" x14ac:dyDescent="0.25">
      <c r="A94" s="129" t="s">
        <v>37</v>
      </c>
      <c r="B94" s="191" t="s">
        <v>235</v>
      </c>
      <c r="C94" s="192"/>
      <c r="D94" s="192"/>
      <c r="E94" s="192"/>
      <c r="F94" s="193"/>
    </row>
    <row r="95" spans="1:6" ht="16.5" thickBot="1" x14ac:dyDescent="0.3">
      <c r="A95" s="130"/>
      <c r="B95" s="188"/>
      <c r="C95" s="189"/>
      <c r="D95" s="189"/>
      <c r="E95" s="189"/>
      <c r="F95" s="190"/>
    </row>
    <row r="96" spans="1:6" ht="53.25" thickBot="1" x14ac:dyDescent="0.3">
      <c r="A96" s="104" t="s">
        <v>150</v>
      </c>
      <c r="B96" s="105" t="s">
        <v>151</v>
      </c>
      <c r="C96" s="135" t="s">
        <v>152</v>
      </c>
      <c r="D96" s="105" t="s">
        <v>151</v>
      </c>
      <c r="E96" s="135" t="s">
        <v>152</v>
      </c>
      <c r="F96" s="105" t="s">
        <v>153</v>
      </c>
    </row>
    <row r="97" spans="1:6" ht="38.1" customHeight="1" thickBot="1" x14ac:dyDescent="0.3">
      <c r="A97" s="106" t="s">
        <v>154</v>
      </c>
      <c r="B97" s="107">
        <v>30</v>
      </c>
      <c r="C97" s="108" t="s">
        <v>236</v>
      </c>
      <c r="D97" s="107">
        <v>30</v>
      </c>
      <c r="E97" s="108" t="s">
        <v>237</v>
      </c>
      <c r="F97" s="109">
        <v>30</v>
      </c>
    </row>
    <row r="98" spans="1:6" ht="17.45" customHeight="1" x14ac:dyDescent="0.25">
      <c r="A98" s="173" t="s">
        <v>157</v>
      </c>
      <c r="B98" s="175">
        <v>0</v>
      </c>
      <c r="C98" s="111" t="s">
        <v>238</v>
      </c>
      <c r="D98" s="175">
        <v>0</v>
      </c>
      <c r="E98" s="204" t="s">
        <v>245</v>
      </c>
      <c r="F98" s="177">
        <v>0</v>
      </c>
    </row>
    <row r="99" spans="1:6" ht="83.1" customHeight="1" x14ac:dyDescent="0.25">
      <c r="A99" s="199"/>
      <c r="B99" s="200"/>
      <c r="C99" s="111" t="s">
        <v>204</v>
      </c>
      <c r="D99" s="200"/>
      <c r="E99" s="213"/>
      <c r="F99" s="201"/>
    </row>
    <row r="100" spans="1:6" ht="23.1" customHeight="1" x14ac:dyDescent="0.25">
      <c r="A100" s="199"/>
      <c r="B100" s="200"/>
      <c r="C100" s="111" t="s">
        <v>239</v>
      </c>
      <c r="D100" s="200"/>
      <c r="E100" s="213"/>
      <c r="F100" s="201"/>
    </row>
    <row r="101" spans="1:6" ht="23.45" customHeight="1" x14ac:dyDescent="0.25">
      <c r="A101" s="199"/>
      <c r="B101" s="200"/>
      <c r="C101" s="111" t="s">
        <v>240</v>
      </c>
      <c r="D101" s="200"/>
      <c r="E101" s="213"/>
      <c r="F101" s="201"/>
    </row>
    <row r="102" spans="1:6" ht="119.1" customHeight="1" x14ac:dyDescent="0.25">
      <c r="A102" s="199"/>
      <c r="B102" s="200"/>
      <c r="C102" s="111" t="s">
        <v>241</v>
      </c>
      <c r="D102" s="200"/>
      <c r="E102" s="213"/>
      <c r="F102" s="201"/>
    </row>
    <row r="103" spans="1:6" ht="33.75" x14ac:dyDescent="0.25">
      <c r="A103" s="199"/>
      <c r="B103" s="200"/>
      <c r="C103" s="111" t="s">
        <v>242</v>
      </c>
      <c r="D103" s="200"/>
      <c r="E103" s="213"/>
      <c r="F103" s="201"/>
    </row>
    <row r="104" spans="1:6" ht="78.75" x14ac:dyDescent="0.25">
      <c r="A104" s="199"/>
      <c r="B104" s="200"/>
      <c r="C104" s="111" t="s">
        <v>243</v>
      </c>
      <c r="D104" s="200"/>
      <c r="E104" s="213"/>
      <c r="F104" s="201"/>
    </row>
    <row r="105" spans="1:6" ht="51.95" customHeight="1" thickBot="1" x14ac:dyDescent="0.3">
      <c r="A105" s="174"/>
      <c r="B105" s="176"/>
      <c r="C105" s="108" t="s">
        <v>244</v>
      </c>
      <c r="D105" s="176"/>
      <c r="E105" s="205"/>
      <c r="F105" s="178"/>
    </row>
    <row r="106" spans="1:6" ht="36.950000000000003" customHeight="1" x14ac:dyDescent="0.25">
      <c r="A106" s="173" t="s">
        <v>160</v>
      </c>
      <c r="B106" s="175">
        <v>15</v>
      </c>
      <c r="C106" s="111" t="s">
        <v>246</v>
      </c>
      <c r="D106" s="175">
        <v>15</v>
      </c>
      <c r="E106" s="204" t="s">
        <v>248</v>
      </c>
      <c r="F106" s="177">
        <v>15</v>
      </c>
    </row>
    <row r="107" spans="1:6" ht="24" customHeight="1" thickBot="1" x14ac:dyDescent="0.3">
      <c r="A107" s="174"/>
      <c r="B107" s="176"/>
      <c r="C107" s="108" t="s">
        <v>247</v>
      </c>
      <c r="D107" s="176"/>
      <c r="E107" s="205"/>
      <c r="F107" s="178"/>
    </row>
    <row r="108" spans="1:6" ht="60.6" customHeight="1" x14ac:dyDescent="0.25">
      <c r="A108" s="173" t="s">
        <v>162</v>
      </c>
      <c r="B108" s="175">
        <v>0</v>
      </c>
      <c r="C108" s="111" t="s">
        <v>249</v>
      </c>
      <c r="D108" s="175">
        <v>0</v>
      </c>
      <c r="E108" s="204" t="s">
        <v>253</v>
      </c>
      <c r="F108" s="177">
        <v>0</v>
      </c>
    </row>
    <row r="109" spans="1:6" ht="78" customHeight="1" x14ac:dyDescent="0.25">
      <c r="A109" s="199"/>
      <c r="B109" s="200"/>
      <c r="C109" s="111" t="s">
        <v>250</v>
      </c>
      <c r="D109" s="200"/>
      <c r="E109" s="213"/>
      <c r="F109" s="201"/>
    </row>
    <row r="110" spans="1:6" ht="29.1" customHeight="1" x14ac:dyDescent="0.25">
      <c r="A110" s="199"/>
      <c r="B110" s="200"/>
      <c r="C110" s="111" t="s">
        <v>251</v>
      </c>
      <c r="D110" s="200"/>
      <c r="E110" s="213"/>
      <c r="F110" s="201"/>
    </row>
    <row r="111" spans="1:6" ht="26.1" customHeight="1" thickBot="1" x14ac:dyDescent="0.3">
      <c r="A111" s="174"/>
      <c r="B111" s="176"/>
      <c r="C111" s="108" t="s">
        <v>252</v>
      </c>
      <c r="D111" s="176"/>
      <c r="E111" s="205"/>
      <c r="F111" s="178"/>
    </row>
    <row r="112" spans="1:6" ht="35.1" customHeight="1" thickBot="1" x14ac:dyDescent="0.3">
      <c r="A112" s="110" t="s">
        <v>166</v>
      </c>
      <c r="B112" s="107">
        <v>0</v>
      </c>
      <c r="C112" s="108" t="s">
        <v>187</v>
      </c>
      <c r="D112" s="107">
        <v>0</v>
      </c>
      <c r="E112" s="108" t="s">
        <v>254</v>
      </c>
      <c r="F112" s="109">
        <v>0</v>
      </c>
    </row>
    <row r="113" spans="1:6" ht="63" customHeight="1" thickBot="1" x14ac:dyDescent="0.3">
      <c r="A113" s="110" t="s">
        <v>169</v>
      </c>
      <c r="B113" s="107">
        <v>0</v>
      </c>
      <c r="C113" s="108" t="s">
        <v>255</v>
      </c>
      <c r="D113" s="107">
        <v>0</v>
      </c>
      <c r="E113" s="108" t="s">
        <v>256</v>
      </c>
      <c r="F113" s="109">
        <v>0</v>
      </c>
    </row>
    <row r="114" spans="1:6" ht="72" customHeight="1" thickBot="1" x14ac:dyDescent="0.3">
      <c r="A114" s="110" t="s">
        <v>172</v>
      </c>
      <c r="B114" s="107">
        <v>0</v>
      </c>
      <c r="C114" s="108" t="s">
        <v>191</v>
      </c>
      <c r="D114" s="107">
        <v>0</v>
      </c>
      <c r="E114" s="108" t="s">
        <v>159</v>
      </c>
      <c r="F114" s="109">
        <v>0</v>
      </c>
    </row>
    <row r="115" spans="1:6" ht="58.5" customHeight="1" thickBot="1" x14ac:dyDescent="0.3">
      <c r="A115" s="112" t="s">
        <v>174</v>
      </c>
      <c r="B115" s="109">
        <v>45</v>
      </c>
      <c r="C115" s="113" t="s">
        <v>192</v>
      </c>
      <c r="D115" s="109">
        <v>45</v>
      </c>
      <c r="E115" s="113" t="s">
        <v>257</v>
      </c>
      <c r="F115" s="109">
        <v>45</v>
      </c>
    </row>
    <row r="116" spans="1:6" ht="16.5" thickBot="1" x14ac:dyDescent="0.3">
      <c r="A116" s="114"/>
    </row>
    <row r="117" spans="1:6" ht="15.75" thickBot="1" x14ac:dyDescent="0.3">
      <c r="A117" s="102" t="s">
        <v>147</v>
      </c>
      <c r="B117" s="179" t="s">
        <v>148</v>
      </c>
      <c r="C117" s="180"/>
      <c r="D117" s="180"/>
      <c r="E117" s="180"/>
      <c r="F117" s="181"/>
    </row>
    <row r="118" spans="1:6" ht="15.75" x14ac:dyDescent="0.25">
      <c r="A118" s="129"/>
      <c r="B118" s="182"/>
      <c r="C118" s="183"/>
      <c r="D118" s="183"/>
      <c r="E118" s="183"/>
      <c r="F118" s="184"/>
    </row>
    <row r="119" spans="1:6" ht="15.75" x14ac:dyDescent="0.25">
      <c r="A119" s="129" t="s">
        <v>44</v>
      </c>
      <c r="B119" s="191" t="s">
        <v>258</v>
      </c>
      <c r="C119" s="192"/>
      <c r="D119" s="192"/>
      <c r="E119" s="192"/>
      <c r="F119" s="193"/>
    </row>
    <row r="120" spans="1:6" ht="16.5" thickBot="1" x14ac:dyDescent="0.3">
      <c r="A120" s="130"/>
      <c r="B120" s="194"/>
      <c r="C120" s="195"/>
      <c r="D120" s="195"/>
      <c r="E120" s="195"/>
      <c r="F120" s="196"/>
    </row>
    <row r="121" spans="1:6" ht="53.25" thickBot="1" x14ac:dyDescent="0.3">
      <c r="A121" s="104" t="s">
        <v>150</v>
      </c>
      <c r="B121" s="105" t="s">
        <v>151</v>
      </c>
      <c r="C121" s="135" t="s">
        <v>152</v>
      </c>
      <c r="D121" s="105" t="s">
        <v>151</v>
      </c>
      <c r="E121" s="135" t="s">
        <v>152</v>
      </c>
      <c r="F121" s="105" t="s">
        <v>153</v>
      </c>
    </row>
    <row r="122" spans="1:6" ht="41.1" customHeight="1" thickBot="1" x14ac:dyDescent="0.3">
      <c r="A122" s="106" t="s">
        <v>154</v>
      </c>
      <c r="B122" s="107">
        <v>30</v>
      </c>
      <c r="C122" s="108" t="s">
        <v>259</v>
      </c>
      <c r="D122" s="107">
        <v>30</v>
      </c>
      <c r="E122" s="108" t="s">
        <v>260</v>
      </c>
      <c r="F122" s="109">
        <v>30</v>
      </c>
    </row>
    <row r="123" spans="1:6" ht="38.1" customHeight="1" thickBot="1" x14ac:dyDescent="0.3">
      <c r="A123" s="110" t="s">
        <v>157</v>
      </c>
      <c r="B123" s="107">
        <v>0</v>
      </c>
      <c r="C123" s="108" t="s">
        <v>158</v>
      </c>
      <c r="D123" s="107">
        <v>0</v>
      </c>
      <c r="E123" s="108" t="s">
        <v>261</v>
      </c>
      <c r="F123" s="109">
        <v>0</v>
      </c>
    </row>
    <row r="124" spans="1:6" ht="36.6" customHeight="1" x14ac:dyDescent="0.25">
      <c r="A124" s="173" t="s">
        <v>160</v>
      </c>
      <c r="B124" s="175">
        <v>0</v>
      </c>
      <c r="C124" s="206" t="s">
        <v>262</v>
      </c>
      <c r="D124" s="175">
        <v>0</v>
      </c>
      <c r="E124" s="111" t="s">
        <v>263</v>
      </c>
      <c r="F124" s="177">
        <v>0</v>
      </c>
    </row>
    <row r="125" spans="1:6" ht="24.95" customHeight="1" x14ac:dyDescent="0.25">
      <c r="A125" s="199"/>
      <c r="B125" s="200"/>
      <c r="C125" s="207"/>
      <c r="D125" s="200"/>
      <c r="E125" s="111" t="s">
        <v>213</v>
      </c>
      <c r="F125" s="201"/>
    </row>
    <row r="126" spans="1:6" ht="18" customHeight="1" x14ac:dyDescent="0.25">
      <c r="A126" s="199"/>
      <c r="B126" s="200"/>
      <c r="C126" s="207"/>
      <c r="D126" s="200"/>
      <c r="E126" s="111" t="s">
        <v>214</v>
      </c>
      <c r="F126" s="201"/>
    </row>
    <row r="127" spans="1:6" ht="39.950000000000003" customHeight="1" x14ac:dyDescent="0.25">
      <c r="A127" s="199"/>
      <c r="B127" s="200"/>
      <c r="C127" s="207"/>
      <c r="D127" s="200"/>
      <c r="E127" s="111" t="s">
        <v>264</v>
      </c>
      <c r="F127" s="201"/>
    </row>
    <row r="128" spans="1:6" ht="18.600000000000001" customHeight="1" thickBot="1" x14ac:dyDescent="0.3">
      <c r="A128" s="174"/>
      <c r="B128" s="176"/>
      <c r="C128" s="208"/>
      <c r="D128" s="176"/>
      <c r="E128" s="108" t="s">
        <v>265</v>
      </c>
      <c r="F128" s="178"/>
    </row>
    <row r="129" spans="1:6" ht="48.95" customHeight="1" thickBot="1" x14ac:dyDescent="0.3">
      <c r="A129" s="110" t="s">
        <v>162</v>
      </c>
      <c r="B129" s="107">
        <v>0</v>
      </c>
      <c r="C129" s="108" t="s">
        <v>266</v>
      </c>
      <c r="D129" s="107">
        <v>0</v>
      </c>
      <c r="E129" s="108" t="s">
        <v>261</v>
      </c>
      <c r="F129" s="109">
        <v>0</v>
      </c>
    </row>
    <row r="130" spans="1:6" ht="36.6" customHeight="1" thickBot="1" x14ac:dyDescent="0.3">
      <c r="A130" s="110" t="s">
        <v>166</v>
      </c>
      <c r="B130" s="107">
        <v>10</v>
      </c>
      <c r="C130" s="108" t="s">
        <v>267</v>
      </c>
      <c r="D130" s="107">
        <v>10</v>
      </c>
      <c r="E130" s="108" t="s">
        <v>268</v>
      </c>
      <c r="F130" s="109">
        <v>10</v>
      </c>
    </row>
    <row r="131" spans="1:6" ht="51.6" customHeight="1" thickBot="1" x14ac:dyDescent="0.3">
      <c r="A131" s="110" t="s">
        <v>169</v>
      </c>
      <c r="B131" s="107">
        <v>5</v>
      </c>
      <c r="C131" s="108" t="s">
        <v>221</v>
      </c>
      <c r="D131" s="107">
        <v>5</v>
      </c>
      <c r="E131" s="108" t="s">
        <v>269</v>
      </c>
      <c r="F131" s="109">
        <v>5</v>
      </c>
    </row>
    <row r="132" spans="1:6" ht="82.5" customHeight="1" thickBot="1" x14ac:dyDescent="0.3">
      <c r="A132" s="110" t="s">
        <v>172</v>
      </c>
      <c r="B132" s="107">
        <v>10</v>
      </c>
      <c r="C132" s="108" t="s">
        <v>270</v>
      </c>
      <c r="D132" s="107">
        <v>10</v>
      </c>
      <c r="E132" s="108" t="s">
        <v>271</v>
      </c>
      <c r="F132" s="109">
        <v>10</v>
      </c>
    </row>
    <row r="133" spans="1:6" ht="12.95" customHeight="1" x14ac:dyDescent="0.25">
      <c r="A133" s="209" t="s">
        <v>174</v>
      </c>
      <c r="B133" s="177">
        <v>55</v>
      </c>
      <c r="C133" s="117" t="s">
        <v>272</v>
      </c>
      <c r="D133" s="177">
        <v>55</v>
      </c>
      <c r="E133" s="117" t="s">
        <v>224</v>
      </c>
      <c r="F133" s="177">
        <v>55</v>
      </c>
    </row>
    <row r="134" spans="1:6" ht="21" customHeight="1" thickBot="1" x14ac:dyDescent="0.3">
      <c r="A134" s="210"/>
      <c r="B134" s="178"/>
      <c r="C134" s="113" t="s">
        <v>273</v>
      </c>
      <c r="D134" s="178"/>
      <c r="E134" s="113" t="s">
        <v>192</v>
      </c>
      <c r="F134" s="178"/>
    </row>
    <row r="135" spans="1:6" ht="15.75" x14ac:dyDescent="0.25">
      <c r="A135" s="118"/>
    </row>
    <row r="136" spans="1:6" ht="15.75" x14ac:dyDescent="0.25">
      <c r="A136" s="118"/>
    </row>
    <row r="137" spans="1:6" ht="16.5" thickBot="1" x14ac:dyDescent="0.3">
      <c r="A137" s="118"/>
    </row>
    <row r="138" spans="1:6" ht="15.75" thickBot="1" x14ac:dyDescent="0.3">
      <c r="A138" s="102" t="s">
        <v>147</v>
      </c>
      <c r="B138" s="179" t="s">
        <v>148</v>
      </c>
      <c r="C138" s="180"/>
      <c r="D138" s="180"/>
      <c r="E138" s="180"/>
      <c r="F138" s="181"/>
    </row>
    <row r="139" spans="1:6" ht="15.75" x14ac:dyDescent="0.25">
      <c r="A139" s="129"/>
      <c r="B139" s="182"/>
      <c r="C139" s="183"/>
      <c r="D139" s="183"/>
      <c r="E139" s="183"/>
      <c r="F139" s="184"/>
    </row>
    <row r="140" spans="1:6" ht="24.95" customHeight="1" x14ac:dyDescent="0.25">
      <c r="A140" s="129" t="s">
        <v>47</v>
      </c>
      <c r="B140" s="191" t="s">
        <v>274</v>
      </c>
      <c r="C140" s="192"/>
      <c r="D140" s="192"/>
      <c r="E140" s="192"/>
      <c r="F140" s="193"/>
    </row>
    <row r="141" spans="1:6" ht="16.5" thickBot="1" x14ac:dyDescent="0.3">
      <c r="A141" s="130"/>
      <c r="B141" s="188"/>
      <c r="C141" s="189"/>
      <c r="D141" s="189"/>
      <c r="E141" s="189"/>
      <c r="F141" s="190"/>
    </row>
    <row r="142" spans="1:6" ht="53.25" thickBot="1" x14ac:dyDescent="0.3">
      <c r="A142" s="104" t="s">
        <v>150</v>
      </c>
      <c r="B142" s="105" t="s">
        <v>151</v>
      </c>
      <c r="C142" s="135" t="s">
        <v>152</v>
      </c>
      <c r="D142" s="105" t="s">
        <v>151</v>
      </c>
      <c r="E142" s="135" t="s">
        <v>152</v>
      </c>
      <c r="F142" s="105" t="s">
        <v>153</v>
      </c>
    </row>
    <row r="143" spans="1:6" ht="57" customHeight="1" thickBot="1" x14ac:dyDescent="0.3">
      <c r="A143" s="106" t="s">
        <v>154</v>
      </c>
      <c r="B143" s="107">
        <v>30</v>
      </c>
      <c r="C143" s="108" t="s">
        <v>275</v>
      </c>
      <c r="D143" s="107">
        <v>30</v>
      </c>
      <c r="E143" s="108" t="s">
        <v>276</v>
      </c>
      <c r="F143" s="109">
        <v>30</v>
      </c>
    </row>
    <row r="144" spans="1:6" ht="35.1" customHeight="1" thickBot="1" x14ac:dyDescent="0.3">
      <c r="A144" s="110" t="s">
        <v>157</v>
      </c>
      <c r="B144" s="107">
        <v>0</v>
      </c>
      <c r="C144" s="108" t="s">
        <v>277</v>
      </c>
      <c r="D144" s="107">
        <v>0</v>
      </c>
      <c r="E144" s="108" t="s">
        <v>159</v>
      </c>
      <c r="F144" s="109">
        <v>0</v>
      </c>
    </row>
    <row r="145" spans="1:6" ht="50.1" customHeight="1" x14ac:dyDescent="0.25">
      <c r="A145" s="173" t="s">
        <v>160</v>
      </c>
      <c r="B145" s="175">
        <v>5</v>
      </c>
      <c r="C145" s="111" t="s">
        <v>278</v>
      </c>
      <c r="D145" s="175">
        <v>5</v>
      </c>
      <c r="E145" s="204" t="s">
        <v>280</v>
      </c>
      <c r="F145" s="177">
        <v>5</v>
      </c>
    </row>
    <row r="146" spans="1:6" ht="24.6" customHeight="1" thickBot="1" x14ac:dyDescent="0.3">
      <c r="A146" s="174"/>
      <c r="B146" s="176"/>
      <c r="C146" s="108" t="s">
        <v>279</v>
      </c>
      <c r="D146" s="176"/>
      <c r="E146" s="205"/>
      <c r="F146" s="178"/>
    </row>
    <row r="147" spans="1:6" ht="45" customHeight="1" thickBot="1" x14ac:dyDescent="0.3">
      <c r="A147" s="110" t="s">
        <v>162</v>
      </c>
      <c r="B147" s="107">
        <v>0</v>
      </c>
      <c r="C147" s="108" t="s">
        <v>281</v>
      </c>
      <c r="D147" s="107">
        <v>0</v>
      </c>
      <c r="E147" s="108" t="s">
        <v>159</v>
      </c>
      <c r="F147" s="109">
        <v>0</v>
      </c>
    </row>
    <row r="148" spans="1:6" ht="33.950000000000003" customHeight="1" thickBot="1" x14ac:dyDescent="0.3">
      <c r="A148" s="110" t="s">
        <v>166</v>
      </c>
      <c r="B148" s="107">
        <v>0</v>
      </c>
      <c r="C148" s="108" t="s">
        <v>282</v>
      </c>
      <c r="D148" s="107">
        <v>0</v>
      </c>
      <c r="E148" s="108" t="s">
        <v>231</v>
      </c>
      <c r="F148" s="109">
        <v>0</v>
      </c>
    </row>
    <row r="149" spans="1:6" ht="54.6" customHeight="1" thickBot="1" x14ac:dyDescent="0.3">
      <c r="A149" s="110" t="s">
        <v>169</v>
      </c>
      <c r="B149" s="107">
        <v>5</v>
      </c>
      <c r="C149" s="108" t="s">
        <v>269</v>
      </c>
      <c r="D149" s="107">
        <v>5</v>
      </c>
      <c r="E149" s="108" t="s">
        <v>283</v>
      </c>
      <c r="F149" s="109">
        <v>5</v>
      </c>
    </row>
    <row r="150" spans="1:6" ht="32.1" customHeight="1" x14ac:dyDescent="0.25">
      <c r="A150" s="173" t="s">
        <v>172</v>
      </c>
      <c r="B150" s="175">
        <v>10</v>
      </c>
      <c r="C150" s="111" t="s">
        <v>284</v>
      </c>
      <c r="D150" s="175">
        <v>10</v>
      </c>
      <c r="E150" s="204" t="s">
        <v>286</v>
      </c>
      <c r="F150" s="177">
        <v>10</v>
      </c>
    </row>
    <row r="151" spans="1:6" ht="57" customHeight="1" thickBot="1" x14ac:dyDescent="0.3">
      <c r="A151" s="174"/>
      <c r="B151" s="176"/>
      <c r="C151" s="108" t="s">
        <v>285</v>
      </c>
      <c r="D151" s="176"/>
      <c r="E151" s="205"/>
      <c r="F151" s="178"/>
    </row>
    <row r="152" spans="1:6" ht="8.1" customHeight="1" x14ac:dyDescent="0.25">
      <c r="A152" s="209" t="s">
        <v>174</v>
      </c>
      <c r="B152" s="177">
        <v>50</v>
      </c>
      <c r="C152" s="117" t="s">
        <v>224</v>
      </c>
      <c r="D152" s="177">
        <v>50</v>
      </c>
      <c r="E152" s="211" t="s">
        <v>287</v>
      </c>
      <c r="F152" s="177">
        <v>50</v>
      </c>
    </row>
    <row r="153" spans="1:6" ht="26.45" customHeight="1" thickBot="1" x14ac:dyDescent="0.3">
      <c r="A153" s="210"/>
      <c r="B153" s="178"/>
      <c r="C153" s="113" t="s">
        <v>192</v>
      </c>
      <c r="D153" s="178"/>
      <c r="E153" s="212"/>
      <c r="F153" s="178"/>
    </row>
    <row r="154" spans="1:6" ht="15.75" x14ac:dyDescent="0.25">
      <c r="A154" s="118"/>
    </row>
    <row r="155" spans="1:6" ht="16.5" thickBot="1" x14ac:dyDescent="0.3">
      <c r="A155" s="118"/>
    </row>
    <row r="156" spans="1:6" ht="15.75" thickBot="1" x14ac:dyDescent="0.3">
      <c r="A156" s="102" t="s">
        <v>147</v>
      </c>
      <c r="B156" s="179" t="s">
        <v>148</v>
      </c>
      <c r="C156" s="180"/>
      <c r="D156" s="180"/>
      <c r="E156" s="180"/>
      <c r="F156" s="181"/>
    </row>
    <row r="157" spans="1:6" ht="15.75" x14ac:dyDescent="0.25">
      <c r="A157" s="103"/>
      <c r="B157" s="214"/>
      <c r="C157" s="215"/>
      <c r="D157" s="215"/>
      <c r="E157" s="215"/>
      <c r="F157" s="216"/>
    </row>
    <row r="158" spans="1:6" ht="32.450000000000003" customHeight="1" x14ac:dyDescent="0.25">
      <c r="A158" s="129" t="s">
        <v>53</v>
      </c>
      <c r="B158" s="191" t="s">
        <v>288</v>
      </c>
      <c r="C158" s="192"/>
      <c r="D158" s="192"/>
      <c r="E158" s="192"/>
      <c r="F158" s="193"/>
    </row>
    <row r="159" spans="1:6" ht="16.5" thickBot="1" x14ac:dyDescent="0.3">
      <c r="A159" s="130"/>
      <c r="B159" s="188"/>
      <c r="C159" s="189"/>
      <c r="D159" s="189"/>
      <c r="E159" s="189"/>
      <c r="F159" s="190"/>
    </row>
    <row r="160" spans="1:6" ht="53.25" thickBot="1" x14ac:dyDescent="0.3">
      <c r="A160" s="104" t="s">
        <v>150</v>
      </c>
      <c r="B160" s="105" t="s">
        <v>151</v>
      </c>
      <c r="C160" s="135" t="s">
        <v>152</v>
      </c>
      <c r="D160" s="105" t="s">
        <v>151</v>
      </c>
      <c r="E160" s="135" t="s">
        <v>152</v>
      </c>
      <c r="F160" s="105" t="s">
        <v>153</v>
      </c>
    </row>
    <row r="161" spans="1:6" ht="60.95" customHeight="1" thickBot="1" x14ac:dyDescent="0.3">
      <c r="A161" s="106" t="s">
        <v>154</v>
      </c>
      <c r="B161" s="107">
        <v>10</v>
      </c>
      <c r="C161" s="108" t="s">
        <v>289</v>
      </c>
      <c r="D161" s="107">
        <v>10</v>
      </c>
      <c r="E161" s="108" t="s">
        <v>290</v>
      </c>
      <c r="F161" s="109">
        <v>10</v>
      </c>
    </row>
    <row r="162" spans="1:6" ht="53.45" customHeight="1" thickBot="1" x14ac:dyDescent="0.3">
      <c r="A162" s="110" t="s">
        <v>157</v>
      </c>
      <c r="B162" s="107">
        <v>0</v>
      </c>
      <c r="C162" s="108" t="s">
        <v>291</v>
      </c>
      <c r="D162" s="107">
        <v>0</v>
      </c>
      <c r="E162" s="108" t="s">
        <v>180</v>
      </c>
      <c r="F162" s="109">
        <v>0</v>
      </c>
    </row>
    <row r="163" spans="1:6" ht="64.5" customHeight="1" thickBot="1" x14ac:dyDescent="0.3">
      <c r="A163" s="110" t="s">
        <v>160</v>
      </c>
      <c r="B163" s="107">
        <v>15</v>
      </c>
      <c r="C163" s="108" t="s">
        <v>292</v>
      </c>
      <c r="D163" s="107">
        <v>15</v>
      </c>
      <c r="E163" s="108" t="s">
        <v>293</v>
      </c>
      <c r="F163" s="109">
        <v>15</v>
      </c>
    </row>
    <row r="164" spans="1:6" ht="53.45" customHeight="1" thickBot="1" x14ac:dyDescent="0.3">
      <c r="A164" s="110" t="s">
        <v>162</v>
      </c>
      <c r="B164" s="107">
        <v>0</v>
      </c>
      <c r="C164" s="108" t="s">
        <v>294</v>
      </c>
      <c r="D164" s="107">
        <v>0</v>
      </c>
      <c r="E164" s="108" t="s">
        <v>185</v>
      </c>
      <c r="F164" s="109">
        <v>0</v>
      </c>
    </row>
    <row r="165" spans="1:6" ht="45" customHeight="1" thickBot="1" x14ac:dyDescent="0.3">
      <c r="A165" s="110" t="s">
        <v>166</v>
      </c>
      <c r="B165" s="107">
        <v>0</v>
      </c>
      <c r="C165" s="108" t="s">
        <v>295</v>
      </c>
      <c r="D165" s="107">
        <v>0</v>
      </c>
      <c r="E165" s="108" t="s">
        <v>296</v>
      </c>
      <c r="F165" s="109">
        <v>0</v>
      </c>
    </row>
    <row r="166" spans="1:6" ht="92.1" customHeight="1" thickBot="1" x14ac:dyDescent="0.3">
      <c r="A166" s="110" t="s">
        <v>169</v>
      </c>
      <c r="B166" s="107">
        <v>0</v>
      </c>
      <c r="C166" s="108" t="s">
        <v>297</v>
      </c>
      <c r="D166" s="107">
        <v>0</v>
      </c>
      <c r="E166" s="108" t="s">
        <v>298</v>
      </c>
      <c r="F166" s="109">
        <v>0</v>
      </c>
    </row>
    <row r="167" spans="1:6" ht="60.95" customHeight="1" thickBot="1" x14ac:dyDescent="0.3">
      <c r="A167" s="110" t="s">
        <v>172</v>
      </c>
      <c r="B167" s="107">
        <v>0</v>
      </c>
      <c r="C167" s="108" t="s">
        <v>299</v>
      </c>
      <c r="D167" s="107">
        <v>0</v>
      </c>
      <c r="E167" s="108" t="s">
        <v>191</v>
      </c>
      <c r="F167" s="109">
        <v>0</v>
      </c>
    </row>
    <row r="168" spans="1:6" ht="12.6" customHeight="1" x14ac:dyDescent="0.25">
      <c r="A168" s="209" t="s">
        <v>174</v>
      </c>
      <c r="B168" s="177">
        <v>25</v>
      </c>
      <c r="C168" s="117" t="s">
        <v>224</v>
      </c>
      <c r="D168" s="177">
        <v>25</v>
      </c>
      <c r="E168" s="211" t="s">
        <v>192</v>
      </c>
      <c r="F168" s="177">
        <v>25</v>
      </c>
    </row>
    <row r="169" spans="1:6" ht="18.95" customHeight="1" thickBot="1" x14ac:dyDescent="0.3">
      <c r="A169" s="210"/>
      <c r="B169" s="178"/>
      <c r="C169" s="113" t="s">
        <v>192</v>
      </c>
      <c r="D169" s="178"/>
      <c r="E169" s="212"/>
      <c r="F169" s="178"/>
    </row>
    <row r="170" spans="1:6" ht="15.75" x14ac:dyDescent="0.25">
      <c r="A170" s="118"/>
    </row>
    <row r="171" spans="1:6" ht="16.5" thickBot="1" x14ac:dyDescent="0.3">
      <c r="A171" s="118"/>
    </row>
    <row r="172" spans="1:6" ht="15.75" thickBot="1" x14ac:dyDescent="0.3">
      <c r="A172" s="102" t="s">
        <v>147</v>
      </c>
      <c r="B172" s="179" t="s">
        <v>148</v>
      </c>
      <c r="C172" s="180"/>
      <c r="D172" s="180"/>
      <c r="E172" s="180"/>
      <c r="F172" s="181"/>
    </row>
    <row r="173" spans="1:6" ht="15.75" x14ac:dyDescent="0.25">
      <c r="A173" s="129"/>
      <c r="B173" s="182"/>
      <c r="C173" s="183"/>
      <c r="D173" s="183"/>
      <c r="E173" s="183"/>
      <c r="F173" s="184"/>
    </row>
    <row r="174" spans="1:6" ht="77.45" customHeight="1" x14ac:dyDescent="0.25">
      <c r="A174" s="129" t="s">
        <v>56</v>
      </c>
      <c r="B174" s="191" t="s">
        <v>300</v>
      </c>
      <c r="C174" s="192"/>
      <c r="D174" s="192"/>
      <c r="E174" s="192"/>
      <c r="F174" s="193"/>
    </row>
    <row r="175" spans="1:6" ht="16.5" thickBot="1" x14ac:dyDescent="0.3">
      <c r="A175" s="130"/>
      <c r="B175" s="188"/>
      <c r="C175" s="189"/>
      <c r="D175" s="189"/>
      <c r="E175" s="189"/>
      <c r="F175" s="190"/>
    </row>
    <row r="176" spans="1:6" ht="53.25" thickBot="1" x14ac:dyDescent="0.3">
      <c r="A176" s="104" t="s">
        <v>150</v>
      </c>
      <c r="B176" s="105" t="s">
        <v>151</v>
      </c>
      <c r="C176" s="135" t="s">
        <v>152</v>
      </c>
      <c r="D176" s="105" t="s">
        <v>151</v>
      </c>
      <c r="E176" s="135" t="s">
        <v>152</v>
      </c>
      <c r="F176" s="105" t="s">
        <v>153</v>
      </c>
    </row>
    <row r="177" spans="1:6" ht="45" customHeight="1" thickBot="1" x14ac:dyDescent="0.3">
      <c r="A177" s="106" t="s">
        <v>154</v>
      </c>
      <c r="B177" s="107">
        <v>30</v>
      </c>
      <c r="C177" s="108" t="s">
        <v>301</v>
      </c>
      <c r="D177" s="107">
        <v>30</v>
      </c>
      <c r="E177" s="108" t="s">
        <v>302</v>
      </c>
      <c r="F177" s="109">
        <v>30</v>
      </c>
    </row>
    <row r="178" spans="1:6" ht="40.5" customHeight="1" thickBot="1" x14ac:dyDescent="0.3">
      <c r="A178" s="110" t="s">
        <v>157</v>
      </c>
      <c r="B178" s="107">
        <v>0</v>
      </c>
      <c r="C178" s="108" t="s">
        <v>159</v>
      </c>
      <c r="D178" s="107">
        <v>0</v>
      </c>
      <c r="E178" s="108" t="s">
        <v>158</v>
      </c>
      <c r="F178" s="109">
        <v>0</v>
      </c>
    </row>
    <row r="179" spans="1:6" ht="40.5" customHeight="1" x14ac:dyDescent="0.25">
      <c r="A179" s="173" t="s">
        <v>160</v>
      </c>
      <c r="B179" s="175">
        <v>0</v>
      </c>
      <c r="C179" s="204" t="s">
        <v>303</v>
      </c>
      <c r="D179" s="175">
        <v>0</v>
      </c>
      <c r="E179" s="111" t="s">
        <v>304</v>
      </c>
      <c r="F179" s="177">
        <v>0</v>
      </c>
    </row>
    <row r="180" spans="1:6" ht="31.5" customHeight="1" thickBot="1" x14ac:dyDescent="0.3">
      <c r="A180" s="174"/>
      <c r="B180" s="176"/>
      <c r="C180" s="205"/>
      <c r="D180" s="176"/>
      <c r="E180" s="108" t="s">
        <v>305</v>
      </c>
      <c r="F180" s="178"/>
    </row>
    <row r="181" spans="1:6" ht="50.45" customHeight="1" thickBot="1" x14ac:dyDescent="0.3">
      <c r="A181" s="110" t="s">
        <v>162</v>
      </c>
      <c r="B181" s="107">
        <v>0</v>
      </c>
      <c r="C181" s="108" t="s">
        <v>159</v>
      </c>
      <c r="D181" s="107">
        <v>0</v>
      </c>
      <c r="E181" s="108" t="s">
        <v>306</v>
      </c>
      <c r="F181" s="109">
        <v>0</v>
      </c>
    </row>
    <row r="182" spans="1:6" ht="47.45" customHeight="1" thickBot="1" x14ac:dyDescent="0.3">
      <c r="A182" s="110" t="s">
        <v>166</v>
      </c>
      <c r="B182" s="107">
        <v>0</v>
      </c>
      <c r="C182" s="108" t="s">
        <v>307</v>
      </c>
      <c r="D182" s="107">
        <v>0</v>
      </c>
      <c r="E182" s="108" t="s">
        <v>308</v>
      </c>
      <c r="F182" s="109">
        <v>0</v>
      </c>
    </row>
    <row r="183" spans="1:6" ht="51.6" customHeight="1" thickBot="1" x14ac:dyDescent="0.3">
      <c r="A183" s="110" t="s">
        <v>169</v>
      </c>
      <c r="B183" s="107">
        <v>5</v>
      </c>
      <c r="C183" s="108" t="s">
        <v>309</v>
      </c>
      <c r="D183" s="107">
        <v>5</v>
      </c>
      <c r="E183" s="108" t="s">
        <v>221</v>
      </c>
      <c r="F183" s="109">
        <v>5</v>
      </c>
    </row>
    <row r="184" spans="1:6" ht="72.95" customHeight="1" thickBot="1" x14ac:dyDescent="0.3">
      <c r="A184" s="110" t="s">
        <v>172</v>
      </c>
      <c r="B184" s="107">
        <v>0</v>
      </c>
      <c r="C184" s="108" t="s">
        <v>159</v>
      </c>
      <c r="D184" s="107">
        <v>0</v>
      </c>
      <c r="E184" s="108" t="s">
        <v>173</v>
      </c>
      <c r="F184" s="109">
        <v>0</v>
      </c>
    </row>
    <row r="185" spans="1:6" ht="20.100000000000001" customHeight="1" x14ac:dyDescent="0.25">
      <c r="A185" s="209" t="s">
        <v>174</v>
      </c>
      <c r="B185" s="177">
        <v>35</v>
      </c>
      <c r="C185" s="211" t="s">
        <v>310</v>
      </c>
      <c r="D185" s="177">
        <v>35</v>
      </c>
      <c r="E185" s="117" t="s">
        <v>311</v>
      </c>
      <c r="F185" s="177">
        <v>35</v>
      </c>
    </row>
    <row r="186" spans="1:6" ht="22.5" customHeight="1" thickBot="1" x14ac:dyDescent="0.3">
      <c r="A186" s="210"/>
      <c r="B186" s="178"/>
      <c r="C186" s="212"/>
      <c r="D186" s="178"/>
      <c r="E186" s="113" t="s">
        <v>273</v>
      </c>
      <c r="F186" s="178"/>
    </row>
    <row r="187" spans="1:6" ht="15.75" x14ac:dyDescent="0.25">
      <c r="A187" s="118"/>
    </row>
    <row r="188" spans="1:6" ht="16.5" thickBot="1" x14ac:dyDescent="0.3">
      <c r="A188" s="118"/>
    </row>
    <row r="189" spans="1:6" ht="15.75" thickBot="1" x14ac:dyDescent="0.3">
      <c r="A189" s="102" t="s">
        <v>147</v>
      </c>
      <c r="B189" s="179" t="s">
        <v>148</v>
      </c>
      <c r="C189" s="180"/>
      <c r="D189" s="180"/>
      <c r="E189" s="180"/>
      <c r="F189" s="181"/>
    </row>
    <row r="190" spans="1:6" ht="15.75" x14ac:dyDescent="0.25">
      <c r="A190" s="129"/>
      <c r="B190" s="182"/>
      <c r="C190" s="183"/>
      <c r="D190" s="183"/>
      <c r="E190" s="183"/>
      <c r="F190" s="184"/>
    </row>
    <row r="191" spans="1:6" ht="15.75" x14ac:dyDescent="0.25">
      <c r="A191" s="129" t="s">
        <v>64</v>
      </c>
      <c r="B191" s="191" t="s">
        <v>312</v>
      </c>
      <c r="C191" s="192"/>
      <c r="D191" s="192"/>
      <c r="E191" s="192"/>
      <c r="F191" s="193"/>
    </row>
    <row r="192" spans="1:6" ht="16.5" thickBot="1" x14ac:dyDescent="0.3">
      <c r="A192" s="130"/>
      <c r="B192" s="194"/>
      <c r="C192" s="195"/>
      <c r="D192" s="195"/>
      <c r="E192" s="195"/>
      <c r="F192" s="196"/>
    </row>
    <row r="193" spans="1:6" ht="53.25" thickBot="1" x14ac:dyDescent="0.3">
      <c r="A193" s="104" t="s">
        <v>150</v>
      </c>
      <c r="B193" s="105" t="s">
        <v>151</v>
      </c>
      <c r="C193" s="135" t="s">
        <v>152</v>
      </c>
      <c r="D193" s="105" t="s">
        <v>151</v>
      </c>
      <c r="E193" s="135" t="s">
        <v>152</v>
      </c>
      <c r="F193" s="105" t="s">
        <v>153</v>
      </c>
    </row>
    <row r="194" spans="1:6" ht="50.45" customHeight="1" thickBot="1" x14ac:dyDescent="0.3">
      <c r="A194" s="106" t="s">
        <v>154</v>
      </c>
      <c r="B194" s="107">
        <v>30</v>
      </c>
      <c r="C194" s="108" t="s">
        <v>313</v>
      </c>
      <c r="D194" s="107">
        <v>30</v>
      </c>
      <c r="E194" s="108" t="s">
        <v>314</v>
      </c>
      <c r="F194" s="109">
        <v>30</v>
      </c>
    </row>
    <row r="195" spans="1:6" ht="28.5" customHeight="1" thickBot="1" x14ac:dyDescent="0.3">
      <c r="A195" s="110" t="s">
        <v>157</v>
      </c>
      <c r="B195" s="107">
        <v>0</v>
      </c>
      <c r="C195" s="108" t="s">
        <v>186</v>
      </c>
      <c r="D195" s="107">
        <v>0</v>
      </c>
      <c r="E195" s="108" t="s">
        <v>158</v>
      </c>
      <c r="F195" s="109">
        <v>0</v>
      </c>
    </row>
    <row r="196" spans="1:6" ht="21" customHeight="1" x14ac:dyDescent="0.25">
      <c r="A196" s="173" t="s">
        <v>160</v>
      </c>
      <c r="B196" s="175">
        <v>5</v>
      </c>
      <c r="C196" s="111" t="s">
        <v>315</v>
      </c>
      <c r="D196" s="175">
        <v>5</v>
      </c>
      <c r="E196" s="111" t="s">
        <v>318</v>
      </c>
      <c r="F196" s="177">
        <v>5</v>
      </c>
    </row>
    <row r="197" spans="1:6" ht="27" customHeight="1" x14ac:dyDescent="0.25">
      <c r="A197" s="199"/>
      <c r="B197" s="200"/>
      <c r="C197" s="111" t="s">
        <v>213</v>
      </c>
      <c r="D197" s="200"/>
      <c r="E197" s="111" t="s">
        <v>213</v>
      </c>
      <c r="F197" s="201"/>
    </row>
    <row r="198" spans="1:6" ht="20.100000000000001" customHeight="1" x14ac:dyDescent="0.25">
      <c r="A198" s="199"/>
      <c r="B198" s="200"/>
      <c r="C198" s="111" t="s">
        <v>316</v>
      </c>
      <c r="D198" s="200"/>
      <c r="E198" s="111" t="s">
        <v>214</v>
      </c>
      <c r="F198" s="201"/>
    </row>
    <row r="199" spans="1:6" ht="18.600000000000001" customHeight="1" thickBot="1" x14ac:dyDescent="0.3">
      <c r="A199" s="174"/>
      <c r="B199" s="176"/>
      <c r="C199" s="108" t="s">
        <v>317</v>
      </c>
      <c r="D199" s="176"/>
      <c r="E199" s="116"/>
      <c r="F199" s="178"/>
    </row>
    <row r="200" spans="1:6" ht="45.95" customHeight="1" thickBot="1" x14ac:dyDescent="0.3">
      <c r="A200" s="110" t="s">
        <v>162</v>
      </c>
      <c r="B200" s="107">
        <v>0</v>
      </c>
      <c r="C200" s="108" t="s">
        <v>186</v>
      </c>
      <c r="D200" s="107">
        <v>0</v>
      </c>
      <c r="E200" s="108" t="s">
        <v>306</v>
      </c>
      <c r="F200" s="109">
        <v>0</v>
      </c>
    </row>
    <row r="201" spans="1:6" ht="41.45" customHeight="1" thickBot="1" x14ac:dyDescent="0.3">
      <c r="A201" s="110" t="s">
        <v>166</v>
      </c>
      <c r="B201" s="107">
        <v>10</v>
      </c>
      <c r="C201" s="108" t="s">
        <v>319</v>
      </c>
      <c r="D201" s="107">
        <v>10</v>
      </c>
      <c r="E201" s="108" t="s">
        <v>320</v>
      </c>
      <c r="F201" s="109">
        <v>10</v>
      </c>
    </row>
    <row r="202" spans="1:6" ht="66" customHeight="1" thickBot="1" x14ac:dyDescent="0.3">
      <c r="A202" s="110" t="s">
        <v>169</v>
      </c>
      <c r="B202" s="107">
        <v>0</v>
      </c>
      <c r="C202" s="108" t="s">
        <v>321</v>
      </c>
      <c r="D202" s="107">
        <v>0</v>
      </c>
      <c r="E202" s="108" t="s">
        <v>170</v>
      </c>
      <c r="F202" s="109">
        <v>0</v>
      </c>
    </row>
    <row r="203" spans="1:6" ht="80.099999999999994" customHeight="1" thickBot="1" x14ac:dyDescent="0.3">
      <c r="A203" s="110" t="s">
        <v>172</v>
      </c>
      <c r="B203" s="107">
        <v>0</v>
      </c>
      <c r="C203" s="108" t="s">
        <v>186</v>
      </c>
      <c r="D203" s="107">
        <v>0</v>
      </c>
      <c r="E203" s="108" t="s">
        <v>322</v>
      </c>
      <c r="F203" s="109">
        <v>0</v>
      </c>
    </row>
    <row r="204" spans="1:6" ht="15" customHeight="1" x14ac:dyDescent="0.25">
      <c r="A204" s="209" t="s">
        <v>174</v>
      </c>
      <c r="B204" s="177">
        <v>45</v>
      </c>
      <c r="C204" s="211" t="s">
        <v>192</v>
      </c>
      <c r="D204" s="177">
        <v>45</v>
      </c>
      <c r="E204" s="117" t="s">
        <v>323</v>
      </c>
      <c r="F204" s="177">
        <v>45</v>
      </c>
    </row>
    <row r="205" spans="1:6" ht="23.45" customHeight="1" thickBot="1" x14ac:dyDescent="0.3">
      <c r="A205" s="210"/>
      <c r="B205" s="178"/>
      <c r="C205" s="212"/>
      <c r="D205" s="178"/>
      <c r="E205" s="113" t="s">
        <v>273</v>
      </c>
      <c r="F205" s="178"/>
    </row>
    <row r="206" spans="1:6" ht="16.5" thickBot="1" x14ac:dyDescent="0.3">
      <c r="A206" s="118"/>
    </row>
    <row r="207" spans="1:6" ht="15.75" thickBot="1" x14ac:dyDescent="0.3">
      <c r="A207" s="102" t="s">
        <v>147</v>
      </c>
      <c r="B207" s="179" t="s">
        <v>148</v>
      </c>
      <c r="C207" s="180"/>
      <c r="D207" s="180"/>
      <c r="E207" s="180"/>
      <c r="F207" s="181"/>
    </row>
    <row r="208" spans="1:6" ht="15.75" x14ac:dyDescent="0.25">
      <c r="A208" s="129"/>
      <c r="B208" s="182"/>
      <c r="C208" s="183"/>
      <c r="D208" s="183"/>
      <c r="E208" s="183"/>
      <c r="F208" s="184"/>
    </row>
    <row r="209" spans="1:6" ht="37.5" customHeight="1" x14ac:dyDescent="0.25">
      <c r="A209" s="129" t="s">
        <v>67</v>
      </c>
      <c r="B209" s="185" t="s">
        <v>324</v>
      </c>
      <c r="C209" s="186"/>
      <c r="D209" s="186"/>
      <c r="E209" s="186"/>
      <c r="F209" s="187"/>
    </row>
    <row r="210" spans="1:6" ht="16.5" thickBot="1" x14ac:dyDescent="0.3">
      <c r="A210" s="130"/>
      <c r="B210" s="188"/>
      <c r="C210" s="189"/>
      <c r="D210" s="189"/>
      <c r="E210" s="189"/>
      <c r="F210" s="190"/>
    </row>
    <row r="211" spans="1:6" ht="53.25" thickBot="1" x14ac:dyDescent="0.3">
      <c r="A211" s="104" t="s">
        <v>150</v>
      </c>
      <c r="B211" s="105" t="s">
        <v>151</v>
      </c>
      <c r="C211" s="135" t="s">
        <v>152</v>
      </c>
      <c r="D211" s="105" t="s">
        <v>151</v>
      </c>
      <c r="E211" s="135" t="s">
        <v>152</v>
      </c>
      <c r="F211" s="105" t="s">
        <v>153</v>
      </c>
    </row>
    <row r="212" spans="1:6" ht="33.6" customHeight="1" thickBot="1" x14ac:dyDescent="0.3">
      <c r="A212" s="106" t="s">
        <v>154</v>
      </c>
      <c r="B212" s="107">
        <v>30</v>
      </c>
      <c r="C212" s="108" t="s">
        <v>325</v>
      </c>
      <c r="D212" s="107">
        <v>30</v>
      </c>
      <c r="E212" s="108" t="s">
        <v>326</v>
      </c>
      <c r="F212" s="109">
        <v>30</v>
      </c>
    </row>
    <row r="213" spans="1:6" ht="29.1" customHeight="1" thickBot="1" x14ac:dyDescent="0.3">
      <c r="A213" s="110" t="s">
        <v>157</v>
      </c>
      <c r="B213" s="107">
        <v>0</v>
      </c>
      <c r="C213" s="108" t="s">
        <v>158</v>
      </c>
      <c r="D213" s="107">
        <v>0</v>
      </c>
      <c r="E213" s="108" t="s">
        <v>159</v>
      </c>
      <c r="F213" s="109">
        <v>0</v>
      </c>
    </row>
    <row r="214" spans="1:6" ht="16.5" customHeight="1" x14ac:dyDescent="0.25">
      <c r="A214" s="173" t="s">
        <v>160</v>
      </c>
      <c r="B214" s="175">
        <v>5</v>
      </c>
      <c r="C214" s="111" t="s">
        <v>318</v>
      </c>
      <c r="D214" s="175">
        <v>5</v>
      </c>
      <c r="E214" s="204" t="s">
        <v>327</v>
      </c>
      <c r="F214" s="177">
        <v>5</v>
      </c>
    </row>
    <row r="215" spans="1:6" ht="24.6" customHeight="1" x14ac:dyDescent="0.25">
      <c r="A215" s="199"/>
      <c r="B215" s="200"/>
      <c r="C215" s="111" t="s">
        <v>213</v>
      </c>
      <c r="D215" s="200"/>
      <c r="E215" s="213"/>
      <c r="F215" s="201"/>
    </row>
    <row r="216" spans="1:6" ht="21" customHeight="1" thickBot="1" x14ac:dyDescent="0.3">
      <c r="A216" s="174"/>
      <c r="B216" s="176"/>
      <c r="C216" s="108" t="s">
        <v>214</v>
      </c>
      <c r="D216" s="176"/>
      <c r="E216" s="205"/>
      <c r="F216" s="178"/>
    </row>
    <row r="217" spans="1:6" ht="40.5" customHeight="1" thickBot="1" x14ac:dyDescent="0.3">
      <c r="A217" s="110" t="s">
        <v>162</v>
      </c>
      <c r="B217" s="107">
        <v>0</v>
      </c>
      <c r="C217" s="108" t="s">
        <v>266</v>
      </c>
      <c r="D217" s="107">
        <v>0</v>
      </c>
      <c r="E217" s="108" t="s">
        <v>159</v>
      </c>
      <c r="F217" s="109">
        <v>0</v>
      </c>
    </row>
    <row r="218" spans="1:6" ht="42.95" customHeight="1" thickBot="1" x14ac:dyDescent="0.3">
      <c r="A218" s="110" t="s">
        <v>166</v>
      </c>
      <c r="B218" s="107">
        <v>0</v>
      </c>
      <c r="C218" s="108" t="s">
        <v>328</v>
      </c>
      <c r="D218" s="107">
        <v>0</v>
      </c>
      <c r="E218" s="108" t="s">
        <v>329</v>
      </c>
      <c r="F218" s="109">
        <v>0</v>
      </c>
    </row>
    <row r="219" spans="1:6" ht="57.6" customHeight="1" thickBot="1" x14ac:dyDescent="0.3">
      <c r="A219" s="110" t="s">
        <v>169</v>
      </c>
      <c r="B219" s="107">
        <v>5</v>
      </c>
      <c r="C219" s="108" t="s">
        <v>330</v>
      </c>
      <c r="D219" s="107">
        <v>5</v>
      </c>
      <c r="E219" s="108" t="s">
        <v>331</v>
      </c>
      <c r="F219" s="109">
        <v>5</v>
      </c>
    </row>
    <row r="220" spans="1:6" ht="87.6" customHeight="1" thickBot="1" x14ac:dyDescent="0.3">
      <c r="A220" s="110" t="s">
        <v>172</v>
      </c>
      <c r="B220" s="107">
        <v>0</v>
      </c>
      <c r="C220" s="108" t="s">
        <v>322</v>
      </c>
      <c r="D220" s="107">
        <v>0</v>
      </c>
      <c r="E220" s="108" t="s">
        <v>159</v>
      </c>
      <c r="F220" s="109">
        <v>0</v>
      </c>
    </row>
    <row r="221" spans="1:6" ht="17.100000000000001" customHeight="1" x14ac:dyDescent="0.25">
      <c r="A221" s="209" t="s">
        <v>174</v>
      </c>
      <c r="B221" s="177">
        <v>40</v>
      </c>
      <c r="C221" s="117" t="s">
        <v>332</v>
      </c>
      <c r="D221" s="177">
        <v>40</v>
      </c>
      <c r="E221" s="211" t="s">
        <v>333</v>
      </c>
      <c r="F221" s="177">
        <v>40</v>
      </c>
    </row>
    <row r="222" spans="1:6" ht="21.95" customHeight="1" thickBot="1" x14ac:dyDescent="0.3">
      <c r="A222" s="210"/>
      <c r="B222" s="178"/>
      <c r="C222" s="113" t="s">
        <v>273</v>
      </c>
      <c r="D222" s="178"/>
      <c r="E222" s="212"/>
      <c r="F222" s="178"/>
    </row>
    <row r="223" spans="1:6" ht="15.75" x14ac:dyDescent="0.25">
      <c r="A223" s="118"/>
    </row>
    <row r="224" spans="1:6" ht="16.5" thickBot="1" x14ac:dyDescent="0.3">
      <c r="A224" s="118"/>
    </row>
    <row r="225" spans="1:6" ht="15.75" thickBot="1" x14ac:dyDescent="0.3">
      <c r="A225" s="102" t="s">
        <v>147</v>
      </c>
      <c r="B225" s="179" t="s">
        <v>148</v>
      </c>
      <c r="C225" s="180"/>
      <c r="D225" s="180"/>
      <c r="E225" s="180"/>
      <c r="F225" s="181"/>
    </row>
    <row r="226" spans="1:6" ht="15.75" x14ac:dyDescent="0.25">
      <c r="A226" s="129"/>
      <c r="B226" s="182"/>
      <c r="C226" s="183"/>
      <c r="D226" s="183"/>
      <c r="E226" s="183"/>
      <c r="F226" s="184"/>
    </row>
    <row r="227" spans="1:6" ht="48" customHeight="1" x14ac:dyDescent="0.25">
      <c r="A227" s="129" t="s">
        <v>72</v>
      </c>
      <c r="B227" s="185" t="s">
        <v>334</v>
      </c>
      <c r="C227" s="186"/>
      <c r="D227" s="186"/>
      <c r="E227" s="186"/>
      <c r="F227" s="187"/>
    </row>
    <row r="228" spans="1:6" ht="16.5" thickBot="1" x14ac:dyDescent="0.3">
      <c r="A228" s="130"/>
      <c r="B228" s="188"/>
      <c r="C228" s="189"/>
      <c r="D228" s="189"/>
      <c r="E228" s="189"/>
      <c r="F228" s="190"/>
    </row>
    <row r="229" spans="1:6" ht="53.25" thickBot="1" x14ac:dyDescent="0.3">
      <c r="A229" s="104" t="s">
        <v>150</v>
      </c>
      <c r="B229" s="105" t="s">
        <v>151</v>
      </c>
      <c r="C229" s="135" t="s">
        <v>152</v>
      </c>
      <c r="D229" s="105" t="s">
        <v>151</v>
      </c>
      <c r="E229" s="135" t="s">
        <v>152</v>
      </c>
      <c r="F229" s="105" t="s">
        <v>153</v>
      </c>
    </row>
    <row r="230" spans="1:6" ht="54" customHeight="1" thickBot="1" x14ac:dyDescent="0.3">
      <c r="A230" s="106" t="s">
        <v>154</v>
      </c>
      <c r="B230" s="107">
        <v>30</v>
      </c>
      <c r="C230" s="108" t="s">
        <v>335</v>
      </c>
      <c r="D230" s="107">
        <v>30</v>
      </c>
      <c r="E230" s="108" t="s">
        <v>336</v>
      </c>
      <c r="F230" s="109">
        <v>30</v>
      </c>
    </row>
    <row r="231" spans="1:6" ht="42.95" customHeight="1" thickBot="1" x14ac:dyDescent="0.3">
      <c r="A231" s="110" t="s">
        <v>157</v>
      </c>
      <c r="B231" s="107">
        <v>0</v>
      </c>
      <c r="C231" s="108" t="s">
        <v>159</v>
      </c>
      <c r="D231" s="107">
        <v>0</v>
      </c>
      <c r="E231" s="108" t="s">
        <v>180</v>
      </c>
      <c r="F231" s="109">
        <v>0</v>
      </c>
    </row>
    <row r="232" spans="1:6" ht="80.45" customHeight="1" thickBot="1" x14ac:dyDescent="0.3">
      <c r="A232" s="110" t="s">
        <v>160</v>
      </c>
      <c r="B232" s="107">
        <v>0</v>
      </c>
      <c r="C232" s="108" t="s">
        <v>337</v>
      </c>
      <c r="D232" s="107">
        <v>0</v>
      </c>
      <c r="E232" s="108" t="s">
        <v>338</v>
      </c>
      <c r="F232" s="109">
        <v>0</v>
      </c>
    </row>
    <row r="233" spans="1:6" ht="56.1" customHeight="1" thickBot="1" x14ac:dyDescent="0.3">
      <c r="A233" s="110" t="s">
        <v>162</v>
      </c>
      <c r="B233" s="107">
        <v>0</v>
      </c>
      <c r="C233" s="108" t="s">
        <v>159</v>
      </c>
      <c r="D233" s="107">
        <v>0</v>
      </c>
      <c r="E233" s="108" t="s">
        <v>185</v>
      </c>
      <c r="F233" s="109">
        <v>0</v>
      </c>
    </row>
    <row r="234" spans="1:6" ht="45.6" customHeight="1" thickBot="1" x14ac:dyDescent="0.3">
      <c r="A234" s="110" t="s">
        <v>166</v>
      </c>
      <c r="B234" s="107">
        <v>10</v>
      </c>
      <c r="C234" s="108" t="s">
        <v>339</v>
      </c>
      <c r="D234" s="107">
        <v>10</v>
      </c>
      <c r="E234" s="108" t="s">
        <v>340</v>
      </c>
      <c r="F234" s="109">
        <v>10</v>
      </c>
    </row>
    <row r="235" spans="1:6" ht="57.95" customHeight="1" thickBot="1" x14ac:dyDescent="0.3">
      <c r="A235" s="110" t="s">
        <v>169</v>
      </c>
      <c r="B235" s="107">
        <v>5</v>
      </c>
      <c r="C235" s="108" t="s">
        <v>309</v>
      </c>
      <c r="D235" s="107">
        <v>5</v>
      </c>
      <c r="E235" s="108" t="s">
        <v>189</v>
      </c>
      <c r="F235" s="109">
        <v>5</v>
      </c>
    </row>
    <row r="236" spans="1:6" ht="78.599999999999994" customHeight="1" thickBot="1" x14ac:dyDescent="0.3">
      <c r="A236" s="110" t="s">
        <v>172</v>
      </c>
      <c r="B236" s="107">
        <v>0</v>
      </c>
      <c r="C236" s="108" t="s">
        <v>159</v>
      </c>
      <c r="D236" s="107">
        <v>0</v>
      </c>
      <c r="E236" s="108" t="s">
        <v>191</v>
      </c>
      <c r="F236" s="109">
        <v>0</v>
      </c>
    </row>
    <row r="237" spans="1:6" ht="89.45" customHeight="1" thickBot="1" x14ac:dyDescent="0.3">
      <c r="A237" s="112" t="s">
        <v>174</v>
      </c>
      <c r="B237" s="109">
        <v>45</v>
      </c>
      <c r="C237" s="113" t="s">
        <v>341</v>
      </c>
      <c r="D237" s="109">
        <v>45</v>
      </c>
      <c r="E237" s="113" t="s">
        <v>192</v>
      </c>
      <c r="F237" s="109">
        <v>45</v>
      </c>
    </row>
    <row r="238" spans="1:6" ht="16.5" thickBot="1" x14ac:dyDescent="0.3">
      <c r="A238" s="118"/>
    </row>
    <row r="239" spans="1:6" ht="15.75" thickBot="1" x14ac:dyDescent="0.3">
      <c r="A239" s="102" t="s">
        <v>147</v>
      </c>
      <c r="B239" s="179" t="s">
        <v>148</v>
      </c>
      <c r="C239" s="180"/>
      <c r="D239" s="180"/>
      <c r="E239" s="180"/>
      <c r="F239" s="181"/>
    </row>
    <row r="240" spans="1:6" ht="35.450000000000003" customHeight="1" thickBot="1" x14ac:dyDescent="0.3">
      <c r="A240" s="134" t="s">
        <v>76</v>
      </c>
      <c r="B240" s="217" t="s">
        <v>342</v>
      </c>
      <c r="C240" s="217"/>
      <c r="D240" s="217"/>
      <c r="E240" s="217"/>
      <c r="F240" s="217"/>
    </row>
    <row r="241" spans="1:6" ht="53.25" thickBot="1" x14ac:dyDescent="0.3">
      <c r="A241" s="125" t="s">
        <v>150</v>
      </c>
      <c r="B241" s="105" t="s">
        <v>151</v>
      </c>
      <c r="C241" s="135" t="s">
        <v>152</v>
      </c>
      <c r="D241" s="105" t="s">
        <v>151</v>
      </c>
      <c r="E241" s="135" t="s">
        <v>152</v>
      </c>
      <c r="F241" s="125" t="s">
        <v>153</v>
      </c>
    </row>
    <row r="242" spans="1:6" ht="46.5" customHeight="1" thickBot="1" x14ac:dyDescent="0.3">
      <c r="A242" s="106" t="s">
        <v>154</v>
      </c>
      <c r="B242" s="107">
        <v>30</v>
      </c>
      <c r="C242" s="108" t="s">
        <v>343</v>
      </c>
      <c r="D242" s="107">
        <v>30</v>
      </c>
      <c r="E242" s="108" t="s">
        <v>344</v>
      </c>
      <c r="F242" s="109">
        <v>30</v>
      </c>
    </row>
    <row r="243" spans="1:6" ht="105.6" customHeight="1" x14ac:dyDescent="0.25">
      <c r="A243" s="173" t="s">
        <v>157</v>
      </c>
      <c r="B243" s="175">
        <v>20</v>
      </c>
      <c r="C243" s="111" t="s">
        <v>345</v>
      </c>
      <c r="D243" s="175">
        <v>20</v>
      </c>
      <c r="E243" s="111" t="s">
        <v>347</v>
      </c>
      <c r="F243" s="177">
        <v>20</v>
      </c>
    </row>
    <row r="244" spans="1:6" ht="33" customHeight="1" x14ac:dyDescent="0.25">
      <c r="A244" s="199"/>
      <c r="B244" s="200"/>
      <c r="C244" s="221" t="s">
        <v>346</v>
      </c>
      <c r="D244" s="200"/>
      <c r="E244" s="111" t="s">
        <v>348</v>
      </c>
      <c r="F244" s="201"/>
    </row>
    <row r="245" spans="1:6" ht="48.6" customHeight="1" thickBot="1" x14ac:dyDescent="0.3">
      <c r="A245" s="174"/>
      <c r="B245" s="176"/>
      <c r="C245" s="198"/>
      <c r="D245" s="176"/>
      <c r="E245" s="108" t="s">
        <v>349</v>
      </c>
      <c r="F245" s="178"/>
    </row>
    <row r="246" spans="1:6" ht="35.1" customHeight="1" thickBot="1" x14ac:dyDescent="0.3">
      <c r="A246" s="110" t="s">
        <v>160</v>
      </c>
      <c r="B246" s="107">
        <v>0</v>
      </c>
      <c r="C246" s="108" t="s">
        <v>350</v>
      </c>
      <c r="D246" s="107">
        <v>0</v>
      </c>
      <c r="E246" s="108" t="s">
        <v>186</v>
      </c>
      <c r="F246" s="109">
        <v>0</v>
      </c>
    </row>
    <row r="247" spans="1:6" ht="44.45" customHeight="1" thickBot="1" x14ac:dyDescent="0.3">
      <c r="A247" s="110" t="s">
        <v>162</v>
      </c>
      <c r="B247" s="107">
        <v>0</v>
      </c>
      <c r="C247" s="108" t="s">
        <v>266</v>
      </c>
      <c r="D247" s="107">
        <v>0</v>
      </c>
      <c r="E247" s="108" t="s">
        <v>186</v>
      </c>
      <c r="F247" s="109">
        <v>0</v>
      </c>
    </row>
    <row r="248" spans="1:6" ht="46.5" customHeight="1" thickBot="1" x14ac:dyDescent="0.3">
      <c r="A248" s="110" t="s">
        <v>166</v>
      </c>
      <c r="B248" s="107">
        <v>10</v>
      </c>
      <c r="C248" s="108" t="s">
        <v>351</v>
      </c>
      <c r="D248" s="107">
        <v>10</v>
      </c>
      <c r="E248" s="108" t="s">
        <v>352</v>
      </c>
      <c r="F248" s="109">
        <v>10</v>
      </c>
    </row>
    <row r="249" spans="1:6" ht="54.95" customHeight="1" thickBot="1" x14ac:dyDescent="0.3">
      <c r="A249" s="110" t="s">
        <v>169</v>
      </c>
      <c r="B249" s="107">
        <v>5</v>
      </c>
      <c r="C249" s="108" t="s">
        <v>221</v>
      </c>
      <c r="D249" s="107">
        <v>5</v>
      </c>
      <c r="E249" s="108" t="s">
        <v>190</v>
      </c>
      <c r="F249" s="109">
        <v>5</v>
      </c>
    </row>
    <row r="250" spans="1:6" ht="26.45" customHeight="1" x14ac:dyDescent="0.25">
      <c r="A250" s="173" t="s">
        <v>172</v>
      </c>
      <c r="B250" s="175">
        <v>10</v>
      </c>
      <c r="C250" s="111" t="s">
        <v>353</v>
      </c>
      <c r="D250" s="175">
        <v>10</v>
      </c>
      <c r="E250" s="204" t="s">
        <v>356</v>
      </c>
      <c r="F250" s="177">
        <v>10</v>
      </c>
    </row>
    <row r="251" spans="1:6" ht="15" customHeight="1" x14ac:dyDescent="0.25">
      <c r="A251" s="199"/>
      <c r="B251" s="200"/>
      <c r="C251" s="111" t="s">
        <v>354</v>
      </c>
      <c r="D251" s="200"/>
      <c r="E251" s="213"/>
      <c r="F251" s="201"/>
    </row>
    <row r="252" spans="1:6" ht="37.5" customHeight="1" thickBot="1" x14ac:dyDescent="0.3">
      <c r="A252" s="174"/>
      <c r="B252" s="176"/>
      <c r="C252" s="108" t="s">
        <v>355</v>
      </c>
      <c r="D252" s="176"/>
      <c r="E252" s="205"/>
      <c r="F252" s="178"/>
    </row>
    <row r="253" spans="1:6" ht="19.5" customHeight="1" x14ac:dyDescent="0.25">
      <c r="A253" s="209" t="s">
        <v>174</v>
      </c>
      <c r="B253" s="177">
        <v>75</v>
      </c>
      <c r="C253" s="117" t="s">
        <v>357</v>
      </c>
      <c r="D253" s="177">
        <v>75</v>
      </c>
      <c r="E253" s="211" t="s">
        <v>192</v>
      </c>
      <c r="F253" s="177">
        <v>75</v>
      </c>
    </row>
    <row r="254" spans="1:6" ht="19.5" customHeight="1" thickBot="1" x14ac:dyDescent="0.3">
      <c r="A254" s="210"/>
      <c r="B254" s="178"/>
      <c r="C254" s="113" t="s">
        <v>358</v>
      </c>
      <c r="D254" s="178"/>
      <c r="E254" s="212"/>
      <c r="F254" s="178"/>
    </row>
    <row r="255" spans="1:6" ht="16.5" thickBot="1" x14ac:dyDescent="0.3">
      <c r="A255" s="118"/>
    </row>
    <row r="256" spans="1:6" ht="15.75" thickBot="1" x14ac:dyDescent="0.3">
      <c r="A256" s="102" t="s">
        <v>147</v>
      </c>
      <c r="B256" s="179" t="s">
        <v>148</v>
      </c>
      <c r="C256" s="180"/>
      <c r="D256" s="180"/>
      <c r="E256" s="180"/>
      <c r="F256" s="181"/>
    </row>
    <row r="257" spans="1:6" ht="18.95" customHeight="1" x14ac:dyDescent="0.25">
      <c r="A257" s="129"/>
      <c r="B257" s="182"/>
      <c r="C257" s="183"/>
      <c r="D257" s="183"/>
      <c r="E257" s="183"/>
      <c r="F257" s="184"/>
    </row>
    <row r="258" spans="1:6" ht="27.95" customHeight="1" x14ac:dyDescent="0.25">
      <c r="A258" s="129" t="s">
        <v>109</v>
      </c>
      <c r="B258" s="185" t="s">
        <v>359</v>
      </c>
      <c r="C258" s="186"/>
      <c r="D258" s="186"/>
      <c r="E258" s="186"/>
      <c r="F258" s="187"/>
    </row>
    <row r="259" spans="1:6" ht="21.6" customHeight="1" thickBot="1" x14ac:dyDescent="0.3">
      <c r="A259" s="130"/>
      <c r="B259" s="194"/>
      <c r="C259" s="195"/>
      <c r="D259" s="195"/>
      <c r="E259" s="195"/>
      <c r="F259" s="196"/>
    </row>
    <row r="260" spans="1:6" ht="38.1" customHeight="1" thickBot="1" x14ac:dyDescent="0.3">
      <c r="A260" s="104" t="s">
        <v>150</v>
      </c>
      <c r="B260" s="105" t="s">
        <v>151</v>
      </c>
      <c r="C260" s="135" t="s">
        <v>152</v>
      </c>
      <c r="D260" s="105" t="s">
        <v>151</v>
      </c>
      <c r="E260" s="135" t="s">
        <v>152</v>
      </c>
      <c r="F260" s="105" t="s">
        <v>153</v>
      </c>
    </row>
    <row r="261" spans="1:6" ht="30.95" customHeight="1" x14ac:dyDescent="0.25">
      <c r="A261" s="202" t="s">
        <v>154</v>
      </c>
      <c r="B261" s="175">
        <v>30</v>
      </c>
      <c r="C261" s="111" t="s">
        <v>360</v>
      </c>
      <c r="D261" s="175">
        <v>30</v>
      </c>
      <c r="E261" s="204" t="s">
        <v>362</v>
      </c>
      <c r="F261" s="177">
        <v>30</v>
      </c>
    </row>
    <row r="262" spans="1:6" ht="53.45" customHeight="1" thickBot="1" x14ac:dyDescent="0.3">
      <c r="A262" s="203"/>
      <c r="B262" s="176"/>
      <c r="C262" s="108" t="s">
        <v>361</v>
      </c>
      <c r="D262" s="176"/>
      <c r="E262" s="205"/>
      <c r="F262" s="178"/>
    </row>
    <row r="263" spans="1:6" ht="48" customHeight="1" thickBot="1" x14ac:dyDescent="0.3">
      <c r="A263" s="110" t="s">
        <v>157</v>
      </c>
      <c r="B263" s="107">
        <v>0</v>
      </c>
      <c r="C263" s="108" t="s">
        <v>186</v>
      </c>
      <c r="D263" s="107">
        <v>0</v>
      </c>
      <c r="E263" s="108" t="s">
        <v>363</v>
      </c>
      <c r="F263" s="109">
        <v>0</v>
      </c>
    </row>
    <row r="264" spans="1:6" ht="38.1" customHeight="1" x14ac:dyDescent="0.25">
      <c r="A264" s="173" t="s">
        <v>160</v>
      </c>
      <c r="B264" s="175">
        <v>15</v>
      </c>
      <c r="C264" s="111" t="s">
        <v>364</v>
      </c>
      <c r="D264" s="175">
        <v>15</v>
      </c>
      <c r="E264" s="204" t="s">
        <v>366</v>
      </c>
      <c r="F264" s="177">
        <v>15</v>
      </c>
    </row>
    <row r="265" spans="1:6" ht="9.9499999999999993" customHeight="1" x14ac:dyDescent="0.25">
      <c r="A265" s="199"/>
      <c r="B265" s="200"/>
      <c r="C265" s="111" t="s">
        <v>315</v>
      </c>
      <c r="D265" s="200"/>
      <c r="E265" s="213"/>
      <c r="F265" s="201"/>
    </row>
    <row r="266" spans="1:6" ht="22.5" customHeight="1" x14ac:dyDescent="0.25">
      <c r="A266" s="199"/>
      <c r="B266" s="200"/>
      <c r="C266" s="111" t="s">
        <v>213</v>
      </c>
      <c r="D266" s="200"/>
      <c r="E266" s="213"/>
      <c r="F266" s="201"/>
    </row>
    <row r="267" spans="1:6" ht="9" customHeight="1" x14ac:dyDescent="0.25">
      <c r="A267" s="199"/>
      <c r="B267" s="200"/>
      <c r="C267" s="111" t="s">
        <v>316</v>
      </c>
      <c r="D267" s="200"/>
      <c r="E267" s="213"/>
      <c r="F267" s="201"/>
    </row>
    <row r="268" spans="1:6" ht="27.95" customHeight="1" thickBot="1" x14ac:dyDescent="0.3">
      <c r="A268" s="174"/>
      <c r="B268" s="176"/>
      <c r="C268" s="108" t="s">
        <v>365</v>
      </c>
      <c r="D268" s="176"/>
      <c r="E268" s="205"/>
      <c r="F268" s="178"/>
    </row>
    <row r="269" spans="1:6" ht="47.1" customHeight="1" thickBot="1" x14ac:dyDescent="0.3">
      <c r="A269" s="110" t="s">
        <v>162</v>
      </c>
      <c r="B269" s="107">
        <v>0</v>
      </c>
      <c r="C269" s="108" t="s">
        <v>186</v>
      </c>
      <c r="D269" s="107">
        <v>0</v>
      </c>
      <c r="E269" s="108" t="s">
        <v>367</v>
      </c>
      <c r="F269" s="109">
        <v>0</v>
      </c>
    </row>
    <row r="270" spans="1:6" ht="45" customHeight="1" thickBot="1" x14ac:dyDescent="0.3">
      <c r="A270" s="110" t="s">
        <v>166</v>
      </c>
      <c r="B270" s="107">
        <v>0</v>
      </c>
      <c r="C270" s="108" t="s">
        <v>368</v>
      </c>
      <c r="D270" s="107">
        <v>0</v>
      </c>
      <c r="E270" s="108" t="s">
        <v>369</v>
      </c>
      <c r="F270" s="109">
        <v>0</v>
      </c>
    </row>
    <row r="271" spans="1:6" ht="48.6" customHeight="1" thickBot="1" x14ac:dyDescent="0.3">
      <c r="A271" s="110" t="s">
        <v>169</v>
      </c>
      <c r="B271" s="107">
        <v>5</v>
      </c>
      <c r="C271" s="108" t="s">
        <v>370</v>
      </c>
      <c r="D271" s="107">
        <v>5</v>
      </c>
      <c r="E271" s="108" t="s">
        <v>371</v>
      </c>
      <c r="F271" s="109">
        <v>5</v>
      </c>
    </row>
    <row r="272" spans="1:6" ht="63.6" customHeight="1" thickBot="1" x14ac:dyDescent="0.3">
      <c r="A272" s="110" t="s">
        <v>172</v>
      </c>
      <c r="B272" s="107">
        <v>0</v>
      </c>
      <c r="C272" s="108" t="s">
        <v>186</v>
      </c>
      <c r="D272" s="107">
        <v>0</v>
      </c>
      <c r="E272" s="108" t="s">
        <v>372</v>
      </c>
      <c r="F272" s="109">
        <v>0</v>
      </c>
    </row>
    <row r="273" spans="1:6" ht="18.95" customHeight="1" x14ac:dyDescent="0.25">
      <c r="A273" s="209" t="s">
        <v>174</v>
      </c>
      <c r="B273" s="177">
        <v>50</v>
      </c>
      <c r="C273" s="211" t="s">
        <v>192</v>
      </c>
      <c r="D273" s="177">
        <v>50</v>
      </c>
      <c r="E273" s="117" t="s">
        <v>224</v>
      </c>
      <c r="F273" s="177">
        <v>50</v>
      </c>
    </row>
    <row r="274" spans="1:6" ht="17.100000000000001" customHeight="1" thickBot="1" x14ac:dyDescent="0.3">
      <c r="A274" s="210"/>
      <c r="B274" s="178"/>
      <c r="C274" s="212"/>
      <c r="D274" s="178"/>
      <c r="E274" s="113" t="s">
        <v>192</v>
      </c>
      <c r="F274" s="178"/>
    </row>
    <row r="275" spans="1:6" ht="16.5" thickBot="1" x14ac:dyDescent="0.3">
      <c r="A275" s="118"/>
    </row>
    <row r="276" spans="1:6" ht="15.75" thickBot="1" x14ac:dyDescent="0.3">
      <c r="A276" s="102" t="s">
        <v>147</v>
      </c>
      <c r="B276" s="179" t="s">
        <v>148</v>
      </c>
      <c r="C276" s="180"/>
      <c r="D276" s="180"/>
      <c r="E276" s="180"/>
      <c r="F276" s="181"/>
    </row>
    <row r="277" spans="1:6" ht="29.1" customHeight="1" thickBot="1" x14ac:dyDescent="0.3">
      <c r="A277" s="129" t="s">
        <v>89</v>
      </c>
      <c r="B277" s="185" t="s">
        <v>373</v>
      </c>
      <c r="C277" s="186"/>
      <c r="D277" s="186"/>
      <c r="E277" s="186"/>
      <c r="F277" s="187"/>
    </row>
    <row r="278" spans="1:6" ht="53.25" thickBot="1" x14ac:dyDescent="0.3">
      <c r="A278" s="125" t="s">
        <v>150</v>
      </c>
      <c r="B278" s="105" t="s">
        <v>151</v>
      </c>
      <c r="C278" s="135" t="s">
        <v>152</v>
      </c>
      <c r="D278" s="105" t="s">
        <v>151</v>
      </c>
      <c r="E278" s="135" t="s">
        <v>152</v>
      </c>
      <c r="F278" s="125" t="s">
        <v>153</v>
      </c>
    </row>
    <row r="279" spans="1:6" ht="39.950000000000003" customHeight="1" thickBot="1" x14ac:dyDescent="0.3">
      <c r="A279" s="106" t="s">
        <v>154</v>
      </c>
      <c r="B279" s="107">
        <v>30</v>
      </c>
      <c r="C279" s="108" t="s">
        <v>374</v>
      </c>
      <c r="D279" s="107">
        <v>30</v>
      </c>
      <c r="E279" s="108" t="s">
        <v>375</v>
      </c>
      <c r="F279" s="109">
        <v>30</v>
      </c>
    </row>
    <row r="280" spans="1:6" ht="45" customHeight="1" thickBot="1" x14ac:dyDescent="0.3">
      <c r="A280" s="110" t="s">
        <v>157</v>
      </c>
      <c r="B280" s="107">
        <v>0</v>
      </c>
      <c r="C280" s="108" t="s">
        <v>158</v>
      </c>
      <c r="D280" s="107">
        <v>0</v>
      </c>
      <c r="E280" s="108" t="s">
        <v>180</v>
      </c>
      <c r="F280" s="109">
        <v>0</v>
      </c>
    </row>
    <row r="281" spans="1:6" ht="18" customHeight="1" x14ac:dyDescent="0.25">
      <c r="A281" s="173" t="s">
        <v>160</v>
      </c>
      <c r="B281" s="175">
        <v>15</v>
      </c>
      <c r="C281" s="111" t="s">
        <v>376</v>
      </c>
      <c r="D281" s="175">
        <v>15</v>
      </c>
      <c r="E281" s="204" t="s">
        <v>377</v>
      </c>
      <c r="F281" s="177">
        <v>15</v>
      </c>
    </row>
    <row r="282" spans="1:6" ht="28.5" customHeight="1" x14ac:dyDescent="0.25">
      <c r="A282" s="199"/>
      <c r="B282" s="200"/>
      <c r="C282" s="111" t="s">
        <v>213</v>
      </c>
      <c r="D282" s="200"/>
      <c r="E282" s="213"/>
      <c r="F282" s="201"/>
    </row>
    <row r="283" spans="1:6" ht="23.45" customHeight="1" thickBot="1" x14ac:dyDescent="0.3">
      <c r="A283" s="174"/>
      <c r="B283" s="176"/>
      <c r="C283" s="108" t="s">
        <v>214</v>
      </c>
      <c r="D283" s="176"/>
      <c r="E283" s="205"/>
      <c r="F283" s="178"/>
    </row>
    <row r="284" spans="1:6" ht="51.95" customHeight="1" thickBot="1" x14ac:dyDescent="0.3">
      <c r="A284" s="110" t="s">
        <v>162</v>
      </c>
      <c r="B284" s="107">
        <v>0</v>
      </c>
      <c r="C284" s="108" t="s">
        <v>266</v>
      </c>
      <c r="D284" s="107">
        <v>0</v>
      </c>
      <c r="E284" s="108" t="s">
        <v>185</v>
      </c>
      <c r="F284" s="109">
        <v>0</v>
      </c>
    </row>
    <row r="285" spans="1:6" ht="42" customHeight="1" thickBot="1" x14ac:dyDescent="0.3">
      <c r="A285" s="110" t="s">
        <v>166</v>
      </c>
      <c r="B285" s="107">
        <v>0</v>
      </c>
      <c r="C285" s="108" t="s">
        <v>378</v>
      </c>
      <c r="D285" s="107">
        <v>0</v>
      </c>
      <c r="E285" s="108" t="s">
        <v>187</v>
      </c>
      <c r="F285" s="109">
        <v>0</v>
      </c>
    </row>
    <row r="286" spans="1:6" ht="80.45" customHeight="1" thickBot="1" x14ac:dyDescent="0.3">
      <c r="A286" s="110" t="s">
        <v>169</v>
      </c>
      <c r="B286" s="107">
        <v>5</v>
      </c>
      <c r="C286" s="108" t="s">
        <v>221</v>
      </c>
      <c r="D286" s="107">
        <v>5</v>
      </c>
      <c r="E286" s="108" t="s">
        <v>189</v>
      </c>
      <c r="F286" s="109">
        <v>5</v>
      </c>
    </row>
    <row r="287" spans="1:6" ht="73.5" customHeight="1" thickBot="1" x14ac:dyDescent="0.3">
      <c r="A287" s="119" t="s">
        <v>172</v>
      </c>
      <c r="B287" s="120">
        <v>0</v>
      </c>
      <c r="C287" s="121" t="s">
        <v>379</v>
      </c>
      <c r="D287" s="120">
        <v>0</v>
      </c>
      <c r="E287" s="121" t="s">
        <v>191</v>
      </c>
      <c r="F287" s="122">
        <v>0</v>
      </c>
    </row>
    <row r="288" spans="1:6" ht="15.75" thickBot="1" x14ac:dyDescent="0.3">
      <c r="A288" s="218" t="s">
        <v>174</v>
      </c>
      <c r="B288" s="219">
        <v>50</v>
      </c>
      <c r="C288" s="123" t="s">
        <v>380</v>
      </c>
      <c r="D288" s="219">
        <v>50</v>
      </c>
      <c r="E288" s="220" t="s">
        <v>192</v>
      </c>
      <c r="F288" s="219">
        <v>50</v>
      </c>
    </row>
    <row r="289" spans="1:6" ht="35.1" customHeight="1" thickBot="1" x14ac:dyDescent="0.3">
      <c r="A289" s="218"/>
      <c r="B289" s="219"/>
      <c r="C289" s="124" t="s">
        <v>273</v>
      </c>
      <c r="D289" s="219"/>
      <c r="E289" s="220"/>
      <c r="F289" s="219"/>
    </row>
  </sheetData>
  <sheetProtection algorithmName="SHA-512" hashValue="e0o5l2smFgFxcqmTCBDfpjmYBIKxYEmyzJ/Jsj/+SHOXx4j9rEonhoAJDE/uIL8e0naIv9CxS66bN1yj3dw2qQ==" saltValue="3y3LYywIWfpe2wDwWUKKCg==" spinCount="100000" sheet="1" formatCells="0" formatColumns="0" formatRows="0" insertColumns="0" insertRows="0" insertHyperlinks="0" deleteColumns="0" deleteRows="0" sort="0" autoFilter="0" pivotTables="0"/>
  <mergeCells count="211">
    <mergeCell ref="A288:A289"/>
    <mergeCell ref="B288:B289"/>
    <mergeCell ref="D288:D289"/>
    <mergeCell ref="E288:E289"/>
    <mergeCell ref="F288:F289"/>
    <mergeCell ref="C244:C245"/>
    <mergeCell ref="B276:F276"/>
    <mergeCell ref="B277:F277"/>
    <mergeCell ref="A281:A283"/>
    <mergeCell ref="B281:B283"/>
    <mergeCell ref="D281:D283"/>
    <mergeCell ref="E281:E283"/>
    <mergeCell ref="F281:F283"/>
    <mergeCell ref="A264:A268"/>
    <mergeCell ref="B264:B268"/>
    <mergeCell ref="D264:D268"/>
    <mergeCell ref="E264:E268"/>
    <mergeCell ref="F264:F268"/>
    <mergeCell ref="A273:A274"/>
    <mergeCell ref="B273:B274"/>
    <mergeCell ref="C273:C274"/>
    <mergeCell ref="D273:D274"/>
    <mergeCell ref="F273:F274"/>
    <mergeCell ref="B257:F257"/>
    <mergeCell ref="B258:F258"/>
    <mergeCell ref="B259:F259"/>
    <mergeCell ref="A261:A262"/>
    <mergeCell ref="B261:B262"/>
    <mergeCell ref="D261:D262"/>
    <mergeCell ref="E261:E262"/>
    <mergeCell ref="F261:F262"/>
    <mergeCell ref="A253:A254"/>
    <mergeCell ref="B253:B254"/>
    <mergeCell ref="D253:D254"/>
    <mergeCell ref="E253:E254"/>
    <mergeCell ref="F253:F254"/>
    <mergeCell ref="B256:F256"/>
    <mergeCell ref="A243:A245"/>
    <mergeCell ref="B243:B245"/>
    <mergeCell ref="D243:D245"/>
    <mergeCell ref="F243:F245"/>
    <mergeCell ref="A250:A252"/>
    <mergeCell ref="B250:B252"/>
    <mergeCell ref="D250:D252"/>
    <mergeCell ref="E250:E252"/>
    <mergeCell ref="F250:F252"/>
    <mergeCell ref="B226:F226"/>
    <mergeCell ref="B227:F227"/>
    <mergeCell ref="B228:F228"/>
    <mergeCell ref="B239:F239"/>
    <mergeCell ref="B240:F240"/>
    <mergeCell ref="A221:A222"/>
    <mergeCell ref="B221:B222"/>
    <mergeCell ref="D221:D222"/>
    <mergeCell ref="E221:E222"/>
    <mergeCell ref="F221:F222"/>
    <mergeCell ref="B225:F225"/>
    <mergeCell ref="B208:F208"/>
    <mergeCell ref="B209:F209"/>
    <mergeCell ref="B210:F210"/>
    <mergeCell ref="A214:A216"/>
    <mergeCell ref="B214:B216"/>
    <mergeCell ref="D214:D216"/>
    <mergeCell ref="E214:E216"/>
    <mergeCell ref="F214:F216"/>
    <mergeCell ref="A204:A205"/>
    <mergeCell ref="B204:B205"/>
    <mergeCell ref="C204:C205"/>
    <mergeCell ref="D204:D205"/>
    <mergeCell ref="F204:F205"/>
    <mergeCell ref="B207:F207"/>
    <mergeCell ref="B190:F190"/>
    <mergeCell ref="B191:F191"/>
    <mergeCell ref="B192:F192"/>
    <mergeCell ref="A196:A199"/>
    <mergeCell ref="B196:B199"/>
    <mergeCell ref="D196:D199"/>
    <mergeCell ref="F196:F199"/>
    <mergeCell ref="A185:A186"/>
    <mergeCell ref="B185:B186"/>
    <mergeCell ref="C185:C186"/>
    <mergeCell ref="D185:D186"/>
    <mergeCell ref="F185:F186"/>
    <mergeCell ref="B189:F189"/>
    <mergeCell ref="B172:F172"/>
    <mergeCell ref="B173:F173"/>
    <mergeCell ref="B174:F174"/>
    <mergeCell ref="B175:F175"/>
    <mergeCell ref="A179:A180"/>
    <mergeCell ref="B179:B180"/>
    <mergeCell ref="C179:C180"/>
    <mergeCell ref="D179:D180"/>
    <mergeCell ref="F179:F180"/>
    <mergeCell ref="B156:F156"/>
    <mergeCell ref="B157:F157"/>
    <mergeCell ref="B158:F158"/>
    <mergeCell ref="B159:F159"/>
    <mergeCell ref="A168:A169"/>
    <mergeCell ref="B168:B169"/>
    <mergeCell ref="D168:D169"/>
    <mergeCell ref="E168:E169"/>
    <mergeCell ref="F168:F169"/>
    <mergeCell ref="A150:A151"/>
    <mergeCell ref="B150:B151"/>
    <mergeCell ref="D150:D151"/>
    <mergeCell ref="E150:E151"/>
    <mergeCell ref="F150:F151"/>
    <mergeCell ref="A152:A153"/>
    <mergeCell ref="B152:B153"/>
    <mergeCell ref="D152:D153"/>
    <mergeCell ref="E152:E153"/>
    <mergeCell ref="F152:F153"/>
    <mergeCell ref="B140:F140"/>
    <mergeCell ref="B141:F141"/>
    <mergeCell ref="A145:A146"/>
    <mergeCell ref="B145:B146"/>
    <mergeCell ref="D145:D146"/>
    <mergeCell ref="E145:E146"/>
    <mergeCell ref="F145:F146"/>
    <mergeCell ref="A133:A134"/>
    <mergeCell ref="B133:B134"/>
    <mergeCell ref="D133:D134"/>
    <mergeCell ref="F133:F134"/>
    <mergeCell ref="B138:F138"/>
    <mergeCell ref="B139:F139"/>
    <mergeCell ref="B117:F117"/>
    <mergeCell ref="B118:F118"/>
    <mergeCell ref="B119:F119"/>
    <mergeCell ref="B120:F120"/>
    <mergeCell ref="A124:A128"/>
    <mergeCell ref="B124:B128"/>
    <mergeCell ref="D124:D128"/>
    <mergeCell ref="F124:F128"/>
    <mergeCell ref="A106:A107"/>
    <mergeCell ref="B106:B107"/>
    <mergeCell ref="D106:D107"/>
    <mergeCell ref="E106:E107"/>
    <mergeCell ref="F106:F107"/>
    <mergeCell ref="A108:A111"/>
    <mergeCell ref="B108:B111"/>
    <mergeCell ref="D108:D111"/>
    <mergeCell ref="E108:E111"/>
    <mergeCell ref="F108:F111"/>
    <mergeCell ref="C124:C128"/>
    <mergeCell ref="B93:F93"/>
    <mergeCell ref="B94:F94"/>
    <mergeCell ref="B95:F95"/>
    <mergeCell ref="A98:A105"/>
    <mergeCell ref="B98:B105"/>
    <mergeCell ref="D98:D105"/>
    <mergeCell ref="E98:E105"/>
    <mergeCell ref="F98:F105"/>
    <mergeCell ref="A89:A90"/>
    <mergeCell ref="B89:B90"/>
    <mergeCell ref="D89:D90"/>
    <mergeCell ref="E89:E90"/>
    <mergeCell ref="F89:F90"/>
    <mergeCell ref="B92:F92"/>
    <mergeCell ref="B78:F78"/>
    <mergeCell ref="B79:F79"/>
    <mergeCell ref="B80:F80"/>
    <mergeCell ref="A74:A75"/>
    <mergeCell ref="B74:B75"/>
    <mergeCell ref="C74:C75"/>
    <mergeCell ref="D74:D75"/>
    <mergeCell ref="F74:F75"/>
    <mergeCell ref="B77:F77"/>
    <mergeCell ref="A58:A62"/>
    <mergeCell ref="B58:B62"/>
    <mergeCell ref="D58:D62"/>
    <mergeCell ref="F58:F62"/>
    <mergeCell ref="A63:A69"/>
    <mergeCell ref="B63:B69"/>
    <mergeCell ref="D63:D69"/>
    <mergeCell ref="F63:F69"/>
    <mergeCell ref="B51:F51"/>
    <mergeCell ref="B52:F52"/>
    <mergeCell ref="B53:F53"/>
    <mergeCell ref="B54:F54"/>
    <mergeCell ref="A56:A57"/>
    <mergeCell ref="B56:B57"/>
    <mergeCell ref="C56:C57"/>
    <mergeCell ref="D56:D57"/>
    <mergeCell ref="F56:F57"/>
    <mergeCell ref="C58:C62"/>
    <mergeCell ref="B35:F35"/>
    <mergeCell ref="B36:F36"/>
    <mergeCell ref="B37:F37"/>
    <mergeCell ref="B38:F38"/>
    <mergeCell ref="A42:A43"/>
    <mergeCell ref="B42:B43"/>
    <mergeCell ref="D42:D43"/>
    <mergeCell ref="F42:F43"/>
    <mergeCell ref="B21:F21"/>
    <mergeCell ref="B22:F22"/>
    <mergeCell ref="B23:F23"/>
    <mergeCell ref="A27:A28"/>
    <mergeCell ref="B27:B28"/>
    <mergeCell ref="D27:D28"/>
    <mergeCell ref="F27:F28"/>
    <mergeCell ref="E27:E28"/>
    <mergeCell ref="A2:F2"/>
    <mergeCell ref="A12:A13"/>
    <mergeCell ref="B12:B13"/>
    <mergeCell ref="D12:D13"/>
    <mergeCell ref="F12:F13"/>
    <mergeCell ref="B20:F20"/>
    <mergeCell ref="B4:F4"/>
    <mergeCell ref="B5:F5"/>
    <mergeCell ref="B6:F6"/>
    <mergeCell ref="B7:F7"/>
  </mergeCells>
  <pageMargins left="0.70866141732283472" right="0.70866141732283472" top="0.35433070866141736" bottom="0.35433070866141736" header="0.31496062992125984" footer="0.31496062992125984"/>
  <pageSetup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selection activeCell="A2" sqref="A1:N1048576"/>
    </sheetView>
  </sheetViews>
  <sheetFormatPr defaultRowHeight="15" x14ac:dyDescent="0.25"/>
  <cols>
    <col min="1" max="1" width="3.7109375" customWidth="1"/>
    <col min="4" max="4" width="7.28515625" customWidth="1"/>
    <col min="5" max="5" width="22.5703125" customWidth="1"/>
    <col min="6" max="7" width="7.42578125" customWidth="1"/>
    <col min="8" max="8" width="7.5703125" customWidth="1"/>
    <col min="9" max="9" width="9.140625" customWidth="1"/>
    <col min="10" max="11" width="8.42578125" customWidth="1"/>
    <col min="12" max="12" width="9.5703125" customWidth="1"/>
    <col min="13" max="13" width="9.28515625" customWidth="1"/>
    <col min="14" max="14" width="9.85546875" customWidth="1"/>
  </cols>
  <sheetData>
    <row r="1" spans="1:14" ht="30.95" customHeight="1" x14ac:dyDescent="0.25">
      <c r="A1" s="222" t="s">
        <v>386</v>
      </c>
      <c r="B1" s="222"/>
      <c r="C1" s="222"/>
      <c r="D1" s="222"/>
      <c r="E1" s="222"/>
      <c r="F1" s="222"/>
      <c r="G1" s="222"/>
      <c r="H1" s="222"/>
      <c r="I1" s="222"/>
      <c r="J1" s="222"/>
      <c r="K1" s="222"/>
      <c r="L1" s="222"/>
      <c r="M1" s="222"/>
      <c r="N1" s="222"/>
    </row>
    <row r="2" spans="1:14" x14ac:dyDescent="0.25">
      <c r="E2" s="54"/>
      <c r="F2" s="54"/>
      <c r="G2" s="54"/>
      <c r="H2" s="1"/>
    </row>
    <row r="3" spans="1:14" x14ac:dyDescent="0.25">
      <c r="A3" s="250" t="s">
        <v>133</v>
      </c>
      <c r="B3" s="248" t="s">
        <v>0</v>
      </c>
      <c r="C3" s="248" t="s">
        <v>1</v>
      </c>
      <c r="D3" s="248" t="s">
        <v>97</v>
      </c>
      <c r="E3" s="260" t="s">
        <v>137</v>
      </c>
      <c r="F3" s="260"/>
      <c r="G3" s="260"/>
      <c r="H3" s="261"/>
      <c r="I3" s="257" t="s">
        <v>138</v>
      </c>
      <c r="J3" s="258"/>
      <c r="K3" s="258"/>
      <c r="L3" s="258"/>
      <c r="M3" s="258"/>
      <c r="N3" s="259"/>
    </row>
    <row r="4" spans="1:14" ht="25.5" customHeight="1" x14ac:dyDescent="0.25">
      <c r="A4" s="250"/>
      <c r="B4" s="248"/>
      <c r="C4" s="248"/>
      <c r="D4" s="248"/>
      <c r="E4" s="248" t="s">
        <v>132</v>
      </c>
      <c r="F4" s="255" t="s">
        <v>134</v>
      </c>
      <c r="G4" s="255"/>
      <c r="H4" s="256"/>
      <c r="I4" s="252" t="s">
        <v>135</v>
      </c>
      <c r="J4" s="253"/>
      <c r="K4" s="253"/>
      <c r="L4" s="254" t="s">
        <v>136</v>
      </c>
      <c r="M4" s="254"/>
      <c r="N4" s="254"/>
    </row>
    <row r="5" spans="1:14" ht="15.75" thickBot="1" x14ac:dyDescent="0.3">
      <c r="A5" s="251"/>
      <c r="B5" s="249"/>
      <c r="C5" s="249"/>
      <c r="D5" s="249"/>
      <c r="E5" s="249"/>
      <c r="F5" s="64" t="s">
        <v>2</v>
      </c>
      <c r="G5" s="64" t="s">
        <v>3</v>
      </c>
      <c r="H5" s="66" t="s">
        <v>4</v>
      </c>
      <c r="I5" s="65" t="s">
        <v>2</v>
      </c>
      <c r="J5" s="64" t="s">
        <v>3</v>
      </c>
      <c r="K5" s="64" t="s">
        <v>4</v>
      </c>
      <c r="L5" s="64" t="s">
        <v>2</v>
      </c>
      <c r="M5" s="64" t="s">
        <v>3</v>
      </c>
      <c r="N5" s="64" t="s">
        <v>4</v>
      </c>
    </row>
    <row r="6" spans="1:14" ht="11.45" customHeight="1" thickTop="1" thickBot="1" x14ac:dyDescent="0.3">
      <c r="A6" s="224">
        <v>1</v>
      </c>
      <c r="B6" s="225" t="s">
        <v>76</v>
      </c>
      <c r="C6" s="225" t="s">
        <v>77</v>
      </c>
      <c r="D6" s="234">
        <v>75</v>
      </c>
      <c r="E6" s="12" t="s">
        <v>18</v>
      </c>
      <c r="F6" s="13">
        <v>23500</v>
      </c>
      <c r="G6" s="13">
        <v>23500</v>
      </c>
      <c r="H6" s="14">
        <f>F6+G6</f>
        <v>47000</v>
      </c>
      <c r="I6" s="76">
        <v>23500</v>
      </c>
      <c r="J6" s="77">
        <v>23500</v>
      </c>
      <c r="K6" s="78">
        <f>I6+J6</f>
        <v>47000</v>
      </c>
      <c r="L6" s="55">
        <f>I6-F6</f>
        <v>0</v>
      </c>
      <c r="M6" s="55">
        <f>J6-G6</f>
        <v>0</v>
      </c>
      <c r="N6" s="58">
        <f>K6-H6</f>
        <v>0</v>
      </c>
    </row>
    <row r="7" spans="1:14" ht="12.6" customHeight="1" thickTop="1" thickBot="1" x14ac:dyDescent="0.3">
      <c r="A7" s="224"/>
      <c r="B7" s="226"/>
      <c r="C7" s="226"/>
      <c r="D7" s="235"/>
      <c r="E7" s="11" t="s">
        <v>78</v>
      </c>
      <c r="F7" s="3">
        <v>700</v>
      </c>
      <c r="G7" s="3">
        <v>700</v>
      </c>
      <c r="H7" s="4">
        <f t="shared" ref="H7:H12" si="0">F7+G7</f>
        <v>1400</v>
      </c>
      <c r="I7" s="79">
        <v>700</v>
      </c>
      <c r="J7" s="80">
        <v>700</v>
      </c>
      <c r="K7" s="81">
        <f t="shared" ref="K7:K12" si="1">I7+J7</f>
        <v>1400</v>
      </c>
      <c r="L7" s="56">
        <f t="shared" ref="L7:L49" si="2">I7-F7</f>
        <v>0</v>
      </c>
      <c r="M7" s="56">
        <f t="shared" ref="M7:M49" si="3">J7-G7</f>
        <v>0</v>
      </c>
      <c r="N7" s="57">
        <f t="shared" ref="N7:N49" si="4">K7-H7</f>
        <v>0</v>
      </c>
    </row>
    <row r="8" spans="1:14" ht="11.45" customHeight="1" thickTop="1" thickBot="1" x14ac:dyDescent="0.3">
      <c r="A8" s="224"/>
      <c r="B8" s="226"/>
      <c r="C8" s="226"/>
      <c r="D8" s="235"/>
      <c r="E8" s="11" t="s">
        <v>79</v>
      </c>
      <c r="F8" s="3">
        <v>2957.5</v>
      </c>
      <c r="G8" s="3">
        <v>2957.5</v>
      </c>
      <c r="H8" s="4">
        <f t="shared" si="0"/>
        <v>5915</v>
      </c>
      <c r="I8" s="79">
        <v>2957.5</v>
      </c>
      <c r="J8" s="80">
        <v>2957.5</v>
      </c>
      <c r="K8" s="81">
        <f t="shared" si="1"/>
        <v>5915</v>
      </c>
      <c r="L8" s="56">
        <f t="shared" si="2"/>
        <v>0</v>
      </c>
      <c r="M8" s="56">
        <f t="shared" si="3"/>
        <v>0</v>
      </c>
      <c r="N8" s="57">
        <f t="shared" si="4"/>
        <v>0</v>
      </c>
    </row>
    <row r="9" spans="1:14" ht="12.6" customHeight="1" thickTop="1" thickBot="1" x14ac:dyDescent="0.3">
      <c r="A9" s="224"/>
      <c r="B9" s="226"/>
      <c r="C9" s="226"/>
      <c r="D9" s="235"/>
      <c r="E9" s="11" t="s">
        <v>80</v>
      </c>
      <c r="F9" s="3">
        <v>750</v>
      </c>
      <c r="G9" s="3">
        <v>750</v>
      </c>
      <c r="H9" s="4">
        <f t="shared" si="0"/>
        <v>1500</v>
      </c>
      <c r="I9" s="79">
        <v>750</v>
      </c>
      <c r="J9" s="80">
        <v>750</v>
      </c>
      <c r="K9" s="81">
        <f t="shared" si="1"/>
        <v>1500</v>
      </c>
      <c r="L9" s="56">
        <f t="shared" si="2"/>
        <v>0</v>
      </c>
      <c r="M9" s="56">
        <f t="shared" si="3"/>
        <v>0</v>
      </c>
      <c r="N9" s="57">
        <f t="shared" si="4"/>
        <v>0</v>
      </c>
    </row>
    <row r="10" spans="1:14" ht="13.5" customHeight="1" thickTop="1" thickBot="1" x14ac:dyDescent="0.3">
      <c r="A10" s="224"/>
      <c r="B10" s="226"/>
      <c r="C10" s="226"/>
      <c r="D10" s="235"/>
      <c r="E10" s="11" t="s">
        <v>81</v>
      </c>
      <c r="F10" s="3">
        <v>3000</v>
      </c>
      <c r="G10" s="3">
        <v>3000</v>
      </c>
      <c r="H10" s="4">
        <f t="shared" si="0"/>
        <v>6000</v>
      </c>
      <c r="I10" s="79">
        <v>3000</v>
      </c>
      <c r="J10" s="80">
        <v>3000</v>
      </c>
      <c r="K10" s="81">
        <f t="shared" si="1"/>
        <v>6000</v>
      </c>
      <c r="L10" s="56">
        <f t="shared" si="2"/>
        <v>0</v>
      </c>
      <c r="M10" s="56">
        <f t="shared" si="3"/>
        <v>0</v>
      </c>
      <c r="N10" s="57">
        <f t="shared" si="4"/>
        <v>0</v>
      </c>
    </row>
    <row r="11" spans="1:14" ht="9.9499999999999993" customHeight="1" thickTop="1" thickBot="1" x14ac:dyDescent="0.3">
      <c r="A11" s="224"/>
      <c r="B11" s="226"/>
      <c r="C11" s="226"/>
      <c r="D11" s="235"/>
      <c r="E11" s="11" t="s">
        <v>82</v>
      </c>
      <c r="F11" s="3">
        <v>4650</v>
      </c>
      <c r="G11" s="3">
        <v>4650</v>
      </c>
      <c r="H11" s="4">
        <f t="shared" si="0"/>
        <v>9300</v>
      </c>
      <c r="I11" s="79">
        <v>4650</v>
      </c>
      <c r="J11" s="80">
        <v>4650</v>
      </c>
      <c r="K11" s="81">
        <f t="shared" si="1"/>
        <v>9300</v>
      </c>
      <c r="L11" s="56">
        <f t="shared" si="2"/>
        <v>0</v>
      </c>
      <c r="M11" s="56">
        <f t="shared" si="3"/>
        <v>0</v>
      </c>
      <c r="N11" s="57">
        <f t="shared" si="4"/>
        <v>0</v>
      </c>
    </row>
    <row r="12" spans="1:14" ht="20.100000000000001" customHeight="1" thickTop="1" thickBot="1" x14ac:dyDescent="0.3">
      <c r="A12" s="224"/>
      <c r="B12" s="226"/>
      <c r="C12" s="226"/>
      <c r="D12" s="235"/>
      <c r="E12" s="11" t="s">
        <v>83</v>
      </c>
      <c r="F12" s="3">
        <v>1575</v>
      </c>
      <c r="G12" s="3">
        <v>1575</v>
      </c>
      <c r="H12" s="4">
        <f t="shared" si="0"/>
        <v>3150</v>
      </c>
      <c r="I12" s="79">
        <v>1575</v>
      </c>
      <c r="J12" s="80">
        <v>1575</v>
      </c>
      <c r="K12" s="81">
        <f t="shared" si="1"/>
        <v>3150</v>
      </c>
      <c r="L12" s="56">
        <f t="shared" si="2"/>
        <v>0</v>
      </c>
      <c r="M12" s="56">
        <f t="shared" si="3"/>
        <v>0</v>
      </c>
      <c r="N12" s="57">
        <f t="shared" si="4"/>
        <v>0</v>
      </c>
    </row>
    <row r="13" spans="1:14" ht="21.6" customHeight="1" thickTop="1" thickBot="1" x14ac:dyDescent="0.3">
      <c r="A13" s="224"/>
      <c r="B13" s="226"/>
      <c r="C13" s="226"/>
      <c r="D13" s="235"/>
      <c r="E13" s="11" t="s">
        <v>84</v>
      </c>
      <c r="F13" s="3">
        <v>1860</v>
      </c>
      <c r="G13" s="3">
        <v>1860</v>
      </c>
      <c r="H13" s="4">
        <f>F13+G13</f>
        <v>3720</v>
      </c>
      <c r="I13" s="79">
        <v>1856.62</v>
      </c>
      <c r="J13" s="80">
        <v>1856.62</v>
      </c>
      <c r="K13" s="81">
        <f>I13+J13</f>
        <v>3713.24</v>
      </c>
      <c r="L13" s="95">
        <f t="shared" si="2"/>
        <v>-3.3800000000001091</v>
      </c>
      <c r="M13" s="95">
        <f t="shared" si="3"/>
        <v>-3.3800000000001091</v>
      </c>
      <c r="N13" s="96">
        <f t="shared" si="4"/>
        <v>-6.7600000000002183</v>
      </c>
    </row>
    <row r="14" spans="1:14" ht="16.5" thickTop="1" thickBot="1" x14ac:dyDescent="0.3">
      <c r="A14" s="224"/>
      <c r="B14" s="227"/>
      <c r="C14" s="227"/>
      <c r="D14" s="236"/>
      <c r="E14" s="5" t="s">
        <v>9</v>
      </c>
      <c r="F14" s="6">
        <f t="shared" ref="F14:K14" si="5">SUM(F6:F13)</f>
        <v>38992.5</v>
      </c>
      <c r="G14" s="6">
        <f t="shared" si="5"/>
        <v>38992.5</v>
      </c>
      <c r="H14" s="7">
        <f t="shared" si="5"/>
        <v>77985</v>
      </c>
      <c r="I14" s="67">
        <f t="shared" si="5"/>
        <v>38989.120000000003</v>
      </c>
      <c r="J14" s="68">
        <f t="shared" si="5"/>
        <v>38989.120000000003</v>
      </c>
      <c r="K14" s="69">
        <f t="shared" si="5"/>
        <v>77978.240000000005</v>
      </c>
      <c r="L14" s="97">
        <f t="shared" si="2"/>
        <v>-3.3799999999973807</v>
      </c>
      <c r="M14" s="97">
        <f t="shared" si="3"/>
        <v>-3.3799999999973807</v>
      </c>
      <c r="N14" s="97">
        <f t="shared" si="4"/>
        <v>-6.7599999999947613</v>
      </c>
    </row>
    <row r="15" spans="1:14" ht="15.75" thickTop="1" x14ac:dyDescent="0.25">
      <c r="A15" s="228">
        <v>2</v>
      </c>
      <c r="B15" s="225" t="s">
        <v>44</v>
      </c>
      <c r="C15" s="225" t="s">
        <v>45</v>
      </c>
      <c r="D15" s="234">
        <v>55</v>
      </c>
      <c r="E15" s="12" t="s">
        <v>46</v>
      </c>
      <c r="F15" s="13">
        <v>41400</v>
      </c>
      <c r="G15" s="13">
        <v>41400</v>
      </c>
      <c r="H15" s="19">
        <f>F15+G15</f>
        <v>82800</v>
      </c>
      <c r="I15" s="76">
        <f>F15</f>
        <v>41400</v>
      </c>
      <c r="J15" s="77">
        <f>G15</f>
        <v>41400</v>
      </c>
      <c r="K15" s="82">
        <f t="shared" ref="K15:K25" si="6">I15+J15</f>
        <v>82800</v>
      </c>
      <c r="L15" s="59">
        <f t="shared" si="2"/>
        <v>0</v>
      </c>
      <c r="M15" s="59">
        <f t="shared" si="3"/>
        <v>0</v>
      </c>
      <c r="N15" s="60">
        <f t="shared" si="4"/>
        <v>0</v>
      </c>
    </row>
    <row r="16" spans="1:14" ht="15.75" thickBot="1" x14ac:dyDescent="0.3">
      <c r="A16" s="229"/>
      <c r="B16" s="227"/>
      <c r="C16" s="227"/>
      <c r="D16" s="236"/>
      <c r="E16" s="5" t="s">
        <v>9</v>
      </c>
      <c r="F16" s="6">
        <f>F15</f>
        <v>41400</v>
      </c>
      <c r="G16" s="6">
        <f>G15</f>
        <v>41400</v>
      </c>
      <c r="H16" s="7">
        <f>H15</f>
        <v>82800</v>
      </c>
      <c r="I16" s="67">
        <f>I15</f>
        <v>41400</v>
      </c>
      <c r="J16" s="68">
        <f>J15</f>
        <v>41400</v>
      </c>
      <c r="K16" s="69">
        <f t="shared" si="6"/>
        <v>82800</v>
      </c>
      <c r="L16" s="61">
        <f t="shared" si="2"/>
        <v>0</v>
      </c>
      <c r="M16" s="61">
        <f t="shared" si="3"/>
        <v>0</v>
      </c>
      <c r="N16" s="61">
        <f t="shared" si="4"/>
        <v>0</v>
      </c>
    </row>
    <row r="17" spans="1:14" ht="34.5" thickTop="1" x14ac:dyDescent="0.25">
      <c r="A17" s="228">
        <v>3</v>
      </c>
      <c r="B17" s="225" t="s">
        <v>31</v>
      </c>
      <c r="C17" s="225" t="s">
        <v>32</v>
      </c>
      <c r="D17" s="234">
        <v>50</v>
      </c>
      <c r="E17" s="12" t="s">
        <v>33</v>
      </c>
      <c r="F17" s="13">
        <v>35000</v>
      </c>
      <c r="G17" s="13">
        <v>35000</v>
      </c>
      <c r="H17" s="14">
        <f t="shared" ref="H17:H29" si="7">F17+G17</f>
        <v>70000</v>
      </c>
      <c r="I17" s="76">
        <v>35000</v>
      </c>
      <c r="J17" s="77">
        <v>35000</v>
      </c>
      <c r="K17" s="78">
        <f t="shared" si="6"/>
        <v>70000</v>
      </c>
      <c r="L17" s="59">
        <f t="shared" si="2"/>
        <v>0</v>
      </c>
      <c r="M17" s="59">
        <f t="shared" si="3"/>
        <v>0</v>
      </c>
      <c r="N17" s="60">
        <f t="shared" si="4"/>
        <v>0</v>
      </c>
    </row>
    <row r="18" spans="1:14" ht="22.5" x14ac:dyDescent="0.25">
      <c r="A18" s="230"/>
      <c r="B18" s="226"/>
      <c r="C18" s="226"/>
      <c r="D18" s="235"/>
      <c r="E18" s="11" t="s">
        <v>34</v>
      </c>
      <c r="F18" s="3">
        <v>24500</v>
      </c>
      <c r="G18" s="3">
        <v>24500</v>
      </c>
      <c r="H18" s="4">
        <f t="shared" si="7"/>
        <v>49000</v>
      </c>
      <c r="I18" s="79">
        <v>24500</v>
      </c>
      <c r="J18" s="80">
        <v>24500</v>
      </c>
      <c r="K18" s="81">
        <f t="shared" si="6"/>
        <v>49000</v>
      </c>
      <c r="L18" s="56">
        <f t="shared" si="2"/>
        <v>0</v>
      </c>
      <c r="M18" s="56">
        <f t="shared" si="3"/>
        <v>0</v>
      </c>
      <c r="N18" s="57">
        <f t="shared" si="4"/>
        <v>0</v>
      </c>
    </row>
    <row r="19" spans="1:14" ht="33.75" x14ac:dyDescent="0.25">
      <c r="A19" s="230"/>
      <c r="B19" s="226"/>
      <c r="C19" s="226"/>
      <c r="D19" s="235"/>
      <c r="E19" s="11" t="s">
        <v>35</v>
      </c>
      <c r="F19" s="3">
        <v>31500</v>
      </c>
      <c r="G19" s="3">
        <v>31500</v>
      </c>
      <c r="H19" s="4">
        <f t="shared" si="7"/>
        <v>63000</v>
      </c>
      <c r="I19" s="79">
        <v>31500</v>
      </c>
      <c r="J19" s="80">
        <v>31500</v>
      </c>
      <c r="K19" s="81">
        <f t="shared" si="6"/>
        <v>63000</v>
      </c>
      <c r="L19" s="56">
        <f t="shared" si="2"/>
        <v>0</v>
      </c>
      <c r="M19" s="56">
        <f t="shared" si="3"/>
        <v>0</v>
      </c>
      <c r="N19" s="57">
        <f t="shared" si="4"/>
        <v>0</v>
      </c>
    </row>
    <row r="20" spans="1:14" x14ac:dyDescent="0.25">
      <c r="A20" s="230"/>
      <c r="B20" s="226"/>
      <c r="C20" s="226"/>
      <c r="D20" s="235"/>
      <c r="E20" s="11" t="s">
        <v>36</v>
      </c>
      <c r="F20" s="3">
        <v>4550</v>
      </c>
      <c r="G20" s="3">
        <v>4550</v>
      </c>
      <c r="H20" s="4">
        <f t="shared" si="7"/>
        <v>9100</v>
      </c>
      <c r="I20" s="79">
        <v>4550</v>
      </c>
      <c r="J20" s="80">
        <v>4550</v>
      </c>
      <c r="K20" s="81">
        <f t="shared" si="6"/>
        <v>9100</v>
      </c>
      <c r="L20" s="56">
        <f t="shared" si="2"/>
        <v>0</v>
      </c>
      <c r="M20" s="56">
        <f t="shared" si="3"/>
        <v>0</v>
      </c>
      <c r="N20" s="57">
        <f t="shared" si="4"/>
        <v>0</v>
      </c>
    </row>
    <row r="21" spans="1:14" ht="15.75" thickBot="1" x14ac:dyDescent="0.3">
      <c r="A21" s="229"/>
      <c r="B21" s="227"/>
      <c r="C21" s="227"/>
      <c r="D21" s="236"/>
      <c r="E21" s="5" t="s">
        <v>9</v>
      </c>
      <c r="F21" s="6">
        <f>SUM(F17:F20)</f>
        <v>95550</v>
      </c>
      <c r="G21" s="6">
        <f>SUM(G17:G20)</f>
        <v>95550</v>
      </c>
      <c r="H21" s="7">
        <f t="shared" si="7"/>
        <v>191100</v>
      </c>
      <c r="I21" s="67">
        <f>SUM(I17:I20)</f>
        <v>95550</v>
      </c>
      <c r="J21" s="68">
        <f>SUM(J17:J20)</f>
        <v>95550</v>
      </c>
      <c r="K21" s="69">
        <f t="shared" si="6"/>
        <v>191100</v>
      </c>
      <c r="L21" s="61">
        <f t="shared" si="2"/>
        <v>0</v>
      </c>
      <c r="M21" s="61">
        <f t="shared" si="3"/>
        <v>0</v>
      </c>
      <c r="N21" s="61">
        <f t="shared" si="4"/>
        <v>0</v>
      </c>
    </row>
    <row r="22" spans="1:14" ht="24" thickTop="1" x14ac:dyDescent="0.25">
      <c r="A22" s="228">
        <v>4</v>
      </c>
      <c r="B22" s="225" t="s">
        <v>47</v>
      </c>
      <c r="C22" s="225" t="s">
        <v>48</v>
      </c>
      <c r="D22" s="234">
        <v>50</v>
      </c>
      <c r="E22" s="21" t="s">
        <v>49</v>
      </c>
      <c r="F22" s="13">
        <v>53000</v>
      </c>
      <c r="G22" s="13">
        <v>53000</v>
      </c>
      <c r="H22" s="19">
        <f t="shared" si="7"/>
        <v>106000</v>
      </c>
      <c r="I22" s="76">
        <v>53000</v>
      </c>
      <c r="J22" s="77">
        <v>53000</v>
      </c>
      <c r="K22" s="78">
        <f t="shared" si="6"/>
        <v>106000</v>
      </c>
      <c r="L22" s="59">
        <f t="shared" si="2"/>
        <v>0</v>
      </c>
      <c r="M22" s="59">
        <f t="shared" si="3"/>
        <v>0</v>
      </c>
      <c r="N22" s="60">
        <f t="shared" si="4"/>
        <v>0</v>
      </c>
    </row>
    <row r="23" spans="1:14" ht="34.5" x14ac:dyDescent="0.25">
      <c r="A23" s="230"/>
      <c r="B23" s="226"/>
      <c r="C23" s="226"/>
      <c r="D23" s="235"/>
      <c r="E23" s="15" t="s">
        <v>50</v>
      </c>
      <c r="F23" s="3">
        <v>15150</v>
      </c>
      <c r="G23" s="3">
        <v>15150</v>
      </c>
      <c r="H23" s="22">
        <f t="shared" si="7"/>
        <v>30300</v>
      </c>
      <c r="I23" s="79">
        <v>15150</v>
      </c>
      <c r="J23" s="80">
        <v>15150</v>
      </c>
      <c r="K23" s="81">
        <f t="shared" si="6"/>
        <v>30300</v>
      </c>
      <c r="L23" s="56">
        <f t="shared" si="2"/>
        <v>0</v>
      </c>
      <c r="M23" s="56">
        <f t="shared" si="3"/>
        <v>0</v>
      </c>
      <c r="N23" s="57">
        <f t="shared" si="4"/>
        <v>0</v>
      </c>
    </row>
    <row r="24" spans="1:14" ht="34.5" x14ac:dyDescent="0.25">
      <c r="A24" s="230"/>
      <c r="B24" s="226"/>
      <c r="C24" s="226"/>
      <c r="D24" s="235"/>
      <c r="E24" s="15" t="s">
        <v>51</v>
      </c>
      <c r="F24" s="3">
        <v>2075</v>
      </c>
      <c r="G24" s="3">
        <v>2075</v>
      </c>
      <c r="H24" s="22">
        <f t="shared" si="7"/>
        <v>4150</v>
      </c>
      <c r="I24" s="79">
        <v>2052.5</v>
      </c>
      <c r="J24" s="80">
        <v>2052.5</v>
      </c>
      <c r="K24" s="81">
        <f t="shared" si="6"/>
        <v>4105</v>
      </c>
      <c r="L24" s="95">
        <f t="shared" si="2"/>
        <v>-22.5</v>
      </c>
      <c r="M24" s="95">
        <f t="shared" si="3"/>
        <v>-22.5</v>
      </c>
      <c r="N24" s="96">
        <f t="shared" si="4"/>
        <v>-45</v>
      </c>
    </row>
    <row r="25" spans="1:14" ht="34.5" x14ac:dyDescent="0.25">
      <c r="A25" s="230"/>
      <c r="B25" s="226"/>
      <c r="C25" s="226"/>
      <c r="D25" s="235"/>
      <c r="E25" s="15" t="s">
        <v>52</v>
      </c>
      <c r="F25" s="3">
        <v>26350</v>
      </c>
      <c r="G25" s="3">
        <v>26350</v>
      </c>
      <c r="H25" s="22">
        <f t="shared" si="7"/>
        <v>52700</v>
      </c>
      <c r="I25" s="80">
        <v>26350</v>
      </c>
      <c r="J25" s="80">
        <v>26350</v>
      </c>
      <c r="K25" s="81">
        <f t="shared" si="6"/>
        <v>52700</v>
      </c>
      <c r="L25" s="56">
        <f t="shared" si="2"/>
        <v>0</v>
      </c>
      <c r="M25" s="56">
        <f t="shared" si="3"/>
        <v>0</v>
      </c>
      <c r="N25" s="57">
        <f t="shared" si="4"/>
        <v>0</v>
      </c>
    </row>
    <row r="26" spans="1:14" ht="15.75" thickBot="1" x14ac:dyDescent="0.3">
      <c r="A26" s="229"/>
      <c r="B26" s="227"/>
      <c r="C26" s="227"/>
      <c r="D26" s="236"/>
      <c r="E26" s="5" t="s">
        <v>9</v>
      </c>
      <c r="F26" s="6">
        <f>SUM(F22:F25)</f>
        <v>96575</v>
      </c>
      <c r="G26" s="6">
        <f>SUM(G22:G25)</f>
        <v>96575</v>
      </c>
      <c r="H26" s="7">
        <f t="shared" si="7"/>
        <v>193150</v>
      </c>
      <c r="I26" s="67">
        <f>SUM(I22:I25)</f>
        <v>96552.5</v>
      </c>
      <c r="J26" s="68">
        <f>SUM(J22:J25)</f>
        <v>96552.5</v>
      </c>
      <c r="K26" s="69">
        <f>SUM(K22:K25)</f>
        <v>193105</v>
      </c>
      <c r="L26" s="97">
        <f t="shared" si="2"/>
        <v>-22.5</v>
      </c>
      <c r="M26" s="97">
        <f t="shared" si="3"/>
        <v>-22.5</v>
      </c>
      <c r="N26" s="97">
        <f t="shared" si="4"/>
        <v>-45</v>
      </c>
    </row>
    <row r="27" spans="1:14" ht="24" thickTop="1" thickBot="1" x14ac:dyDescent="0.3">
      <c r="A27" s="224">
        <v>5</v>
      </c>
      <c r="B27" s="226" t="s">
        <v>85</v>
      </c>
      <c r="C27" s="226" t="s">
        <v>86</v>
      </c>
      <c r="D27" s="234">
        <v>50</v>
      </c>
      <c r="E27" s="8" t="s">
        <v>87</v>
      </c>
      <c r="F27" s="9">
        <v>79500</v>
      </c>
      <c r="G27" s="9">
        <v>79500</v>
      </c>
      <c r="H27" s="10">
        <f t="shared" si="7"/>
        <v>159000</v>
      </c>
      <c r="I27" s="83">
        <v>79500</v>
      </c>
      <c r="J27" s="84">
        <v>79500</v>
      </c>
      <c r="K27" s="85">
        <f t="shared" ref="K27:K34" si="8">I27+J27</f>
        <v>159000</v>
      </c>
      <c r="L27" s="59">
        <f t="shared" si="2"/>
        <v>0</v>
      </c>
      <c r="M27" s="59">
        <f t="shared" si="3"/>
        <v>0</v>
      </c>
      <c r="N27" s="60">
        <f t="shared" si="4"/>
        <v>0</v>
      </c>
    </row>
    <row r="28" spans="1:14" ht="24" thickTop="1" thickBot="1" x14ac:dyDescent="0.3">
      <c r="A28" s="224"/>
      <c r="B28" s="226"/>
      <c r="C28" s="226"/>
      <c r="D28" s="235"/>
      <c r="E28" s="11" t="s">
        <v>88</v>
      </c>
      <c r="F28" s="3">
        <v>15700</v>
      </c>
      <c r="G28" s="3">
        <v>15700</v>
      </c>
      <c r="H28" s="4">
        <f t="shared" si="7"/>
        <v>31400</v>
      </c>
      <c r="I28" s="79">
        <v>15700</v>
      </c>
      <c r="J28" s="80">
        <v>15700</v>
      </c>
      <c r="K28" s="81">
        <f t="shared" si="8"/>
        <v>31400</v>
      </c>
      <c r="L28" s="56">
        <f t="shared" si="2"/>
        <v>0</v>
      </c>
      <c r="M28" s="56">
        <f t="shared" si="3"/>
        <v>0</v>
      </c>
      <c r="N28" s="57">
        <f t="shared" si="4"/>
        <v>0</v>
      </c>
    </row>
    <row r="29" spans="1:14" ht="16.5" thickTop="1" thickBot="1" x14ac:dyDescent="0.3">
      <c r="A29" s="224"/>
      <c r="B29" s="226"/>
      <c r="C29" s="226"/>
      <c r="D29" s="235"/>
      <c r="E29" s="11" t="s">
        <v>36</v>
      </c>
      <c r="F29" s="3">
        <v>2590</v>
      </c>
      <c r="G29" s="3">
        <v>2590</v>
      </c>
      <c r="H29" s="4">
        <f t="shared" si="7"/>
        <v>5180</v>
      </c>
      <c r="I29" s="79">
        <v>2590</v>
      </c>
      <c r="J29" s="80">
        <v>2590</v>
      </c>
      <c r="K29" s="81">
        <f t="shared" si="8"/>
        <v>5180</v>
      </c>
      <c r="L29" s="56">
        <f t="shared" si="2"/>
        <v>0</v>
      </c>
      <c r="M29" s="56">
        <f t="shared" si="3"/>
        <v>0</v>
      </c>
      <c r="N29" s="57">
        <f t="shared" si="4"/>
        <v>0</v>
      </c>
    </row>
    <row r="30" spans="1:14" ht="16.5" thickTop="1" thickBot="1" x14ac:dyDescent="0.3">
      <c r="A30" s="224"/>
      <c r="B30" s="226"/>
      <c r="C30" s="226"/>
      <c r="D30" s="236"/>
      <c r="E30" s="25" t="s">
        <v>9</v>
      </c>
      <c r="F30" s="26">
        <f>SUM(F27:F29)</f>
        <v>97790</v>
      </c>
      <c r="G30" s="26">
        <f>SUM(G27:G29)</f>
        <v>97790</v>
      </c>
      <c r="H30" s="27">
        <f>SUM(H27:H29)</f>
        <v>195580</v>
      </c>
      <c r="I30" s="70">
        <f>SUM(I27:I29)</f>
        <v>97790</v>
      </c>
      <c r="J30" s="71">
        <f>SUM(J27:J29)</f>
        <v>97790</v>
      </c>
      <c r="K30" s="72">
        <f t="shared" si="8"/>
        <v>195580</v>
      </c>
      <c r="L30" s="61">
        <f t="shared" si="2"/>
        <v>0</v>
      </c>
      <c r="M30" s="61">
        <f t="shared" si="3"/>
        <v>0</v>
      </c>
      <c r="N30" s="61">
        <f t="shared" si="4"/>
        <v>0</v>
      </c>
    </row>
    <row r="31" spans="1:14" ht="35.25" thickTop="1" thickBot="1" x14ac:dyDescent="0.3">
      <c r="A31" s="224">
        <v>6</v>
      </c>
      <c r="B31" s="225" t="s">
        <v>89</v>
      </c>
      <c r="C31" s="225" t="s">
        <v>90</v>
      </c>
      <c r="D31" s="234">
        <v>50</v>
      </c>
      <c r="E31" s="12" t="s">
        <v>91</v>
      </c>
      <c r="F31" s="28">
        <v>61700</v>
      </c>
      <c r="G31" s="28">
        <v>61700</v>
      </c>
      <c r="H31" s="29">
        <f>F31+G31</f>
        <v>123400</v>
      </c>
      <c r="I31" s="86">
        <v>61700</v>
      </c>
      <c r="J31" s="87">
        <v>61700</v>
      </c>
      <c r="K31" s="88">
        <f t="shared" si="8"/>
        <v>123400</v>
      </c>
      <c r="L31" s="59">
        <f t="shared" si="2"/>
        <v>0</v>
      </c>
      <c r="M31" s="59">
        <f t="shared" si="3"/>
        <v>0</v>
      </c>
      <c r="N31" s="60">
        <f t="shared" si="4"/>
        <v>0</v>
      </c>
    </row>
    <row r="32" spans="1:14" ht="35.25" thickTop="1" thickBot="1" x14ac:dyDescent="0.3">
      <c r="A32" s="224"/>
      <c r="B32" s="226"/>
      <c r="C32" s="226"/>
      <c r="D32" s="235"/>
      <c r="E32" s="11" t="s">
        <v>92</v>
      </c>
      <c r="F32" s="30">
        <v>22500</v>
      </c>
      <c r="G32" s="30">
        <v>22500</v>
      </c>
      <c r="H32" s="31">
        <f>F32+G32</f>
        <v>45000</v>
      </c>
      <c r="I32" s="89">
        <v>22500</v>
      </c>
      <c r="J32" s="90">
        <v>22500</v>
      </c>
      <c r="K32" s="91">
        <f t="shared" si="8"/>
        <v>45000</v>
      </c>
      <c r="L32" s="56">
        <f t="shared" si="2"/>
        <v>0</v>
      </c>
      <c r="M32" s="56">
        <f t="shared" si="3"/>
        <v>0</v>
      </c>
      <c r="N32" s="57">
        <f t="shared" si="4"/>
        <v>0</v>
      </c>
    </row>
    <row r="33" spans="1:14" ht="24" thickTop="1" thickBot="1" x14ac:dyDescent="0.3">
      <c r="A33" s="224"/>
      <c r="B33" s="226"/>
      <c r="C33" s="226"/>
      <c r="D33" s="235"/>
      <c r="E33" s="11" t="s">
        <v>93</v>
      </c>
      <c r="F33" s="30">
        <v>8250</v>
      </c>
      <c r="G33" s="30">
        <v>8250</v>
      </c>
      <c r="H33" s="31">
        <f>F33+G33</f>
        <v>16500</v>
      </c>
      <c r="I33" s="89">
        <v>8250</v>
      </c>
      <c r="J33" s="90">
        <v>8250</v>
      </c>
      <c r="K33" s="91">
        <f t="shared" si="8"/>
        <v>16500</v>
      </c>
      <c r="L33" s="56">
        <f t="shared" si="2"/>
        <v>0</v>
      </c>
      <c r="M33" s="56">
        <f t="shared" si="3"/>
        <v>0</v>
      </c>
      <c r="N33" s="57">
        <f t="shared" si="4"/>
        <v>0</v>
      </c>
    </row>
    <row r="34" spans="1:14" ht="46.5" thickTop="1" thickBot="1" x14ac:dyDescent="0.3">
      <c r="A34" s="224"/>
      <c r="B34" s="226"/>
      <c r="C34" s="226"/>
      <c r="D34" s="235"/>
      <c r="E34" s="11" t="s">
        <v>94</v>
      </c>
      <c r="F34" s="30">
        <v>4600</v>
      </c>
      <c r="G34" s="30">
        <v>4600</v>
      </c>
      <c r="H34" s="31">
        <f>F34+G34</f>
        <v>9200</v>
      </c>
      <c r="I34" s="89">
        <v>4600</v>
      </c>
      <c r="J34" s="90">
        <v>4600</v>
      </c>
      <c r="K34" s="91">
        <f t="shared" si="8"/>
        <v>9200</v>
      </c>
      <c r="L34" s="56">
        <f t="shared" si="2"/>
        <v>0</v>
      </c>
      <c r="M34" s="56">
        <f t="shared" si="3"/>
        <v>0</v>
      </c>
      <c r="N34" s="57">
        <f t="shared" si="4"/>
        <v>0</v>
      </c>
    </row>
    <row r="35" spans="1:14" ht="16.5" thickTop="1" thickBot="1" x14ac:dyDescent="0.3">
      <c r="A35" s="224"/>
      <c r="B35" s="227"/>
      <c r="C35" s="227"/>
      <c r="D35" s="236"/>
      <c r="E35" s="5" t="s">
        <v>9</v>
      </c>
      <c r="F35" s="32">
        <f t="shared" ref="F35:K35" si="9">SUM(F31:F34)</f>
        <v>97050</v>
      </c>
      <c r="G35" s="32">
        <f t="shared" si="9"/>
        <v>97050</v>
      </c>
      <c r="H35" s="33">
        <f t="shared" si="9"/>
        <v>194100</v>
      </c>
      <c r="I35" s="73">
        <f t="shared" si="9"/>
        <v>97050</v>
      </c>
      <c r="J35" s="74">
        <f t="shared" si="9"/>
        <v>97050</v>
      </c>
      <c r="K35" s="75">
        <f t="shared" si="9"/>
        <v>194100</v>
      </c>
      <c r="L35" s="61">
        <f t="shared" si="2"/>
        <v>0</v>
      </c>
      <c r="M35" s="61">
        <f t="shared" si="3"/>
        <v>0</v>
      </c>
      <c r="N35" s="61">
        <f t="shared" si="4"/>
        <v>0</v>
      </c>
    </row>
    <row r="36" spans="1:14" ht="23.25" thickTop="1" x14ac:dyDescent="0.25">
      <c r="A36" s="228">
        <v>7</v>
      </c>
      <c r="B36" s="225" t="s">
        <v>37</v>
      </c>
      <c r="C36" s="225" t="s">
        <v>38</v>
      </c>
      <c r="D36" s="234">
        <v>45</v>
      </c>
      <c r="E36" s="12" t="s">
        <v>39</v>
      </c>
      <c r="F36" s="13">
        <v>45000</v>
      </c>
      <c r="G36" s="13">
        <v>45000</v>
      </c>
      <c r="H36" s="14">
        <f t="shared" ref="H36:H44" si="10">F36+G36</f>
        <v>90000</v>
      </c>
      <c r="I36" s="76">
        <v>0</v>
      </c>
      <c r="J36" s="77">
        <v>0</v>
      </c>
      <c r="K36" s="78">
        <f>I36+J36</f>
        <v>0</v>
      </c>
      <c r="L36" s="98">
        <f t="shared" si="2"/>
        <v>-45000</v>
      </c>
      <c r="M36" s="98">
        <f t="shared" si="3"/>
        <v>-45000</v>
      </c>
      <c r="N36" s="99">
        <f t="shared" si="4"/>
        <v>-90000</v>
      </c>
    </row>
    <row r="37" spans="1:14" x14ac:dyDescent="0.25">
      <c r="A37" s="230"/>
      <c r="B37" s="226"/>
      <c r="C37" s="226"/>
      <c r="D37" s="235"/>
      <c r="E37" s="11" t="s">
        <v>40</v>
      </c>
      <c r="F37" s="3">
        <v>5190</v>
      </c>
      <c r="G37" s="3">
        <v>5190</v>
      </c>
      <c r="H37" s="4">
        <f t="shared" si="10"/>
        <v>10380</v>
      </c>
      <c r="I37" s="79">
        <v>5190</v>
      </c>
      <c r="J37" s="80">
        <v>5190</v>
      </c>
      <c r="K37" s="81">
        <f>I37+J37</f>
        <v>10380</v>
      </c>
      <c r="L37" s="56">
        <f t="shared" si="2"/>
        <v>0</v>
      </c>
      <c r="M37" s="56">
        <f t="shared" si="3"/>
        <v>0</v>
      </c>
      <c r="N37" s="57">
        <f t="shared" si="4"/>
        <v>0</v>
      </c>
    </row>
    <row r="38" spans="1:14" x14ac:dyDescent="0.25">
      <c r="A38" s="230"/>
      <c r="B38" s="226"/>
      <c r="C38" s="226"/>
      <c r="D38" s="235"/>
      <c r="E38" s="11" t="s">
        <v>18</v>
      </c>
      <c r="F38" s="3">
        <v>35050</v>
      </c>
      <c r="G38" s="3">
        <v>35050</v>
      </c>
      <c r="H38" s="4">
        <f t="shared" si="10"/>
        <v>70100</v>
      </c>
      <c r="I38" s="79">
        <v>35050</v>
      </c>
      <c r="J38" s="80">
        <v>35050</v>
      </c>
      <c r="K38" s="81">
        <f t="shared" ref="K38:K45" si="11">I38+J38</f>
        <v>70100</v>
      </c>
      <c r="L38" s="56">
        <f t="shared" si="2"/>
        <v>0</v>
      </c>
      <c r="M38" s="56">
        <f t="shared" si="3"/>
        <v>0</v>
      </c>
      <c r="N38" s="57">
        <f t="shared" si="4"/>
        <v>0</v>
      </c>
    </row>
    <row r="39" spans="1:14" x14ac:dyDescent="0.25">
      <c r="A39" s="230"/>
      <c r="B39" s="226"/>
      <c r="C39" s="226"/>
      <c r="D39" s="235"/>
      <c r="E39" s="11" t="s">
        <v>41</v>
      </c>
      <c r="F39" s="3">
        <v>4450</v>
      </c>
      <c r="G39" s="3">
        <v>4450</v>
      </c>
      <c r="H39" s="4">
        <f t="shared" si="10"/>
        <v>8900</v>
      </c>
      <c r="I39" s="79">
        <v>4450</v>
      </c>
      <c r="J39" s="80">
        <v>4450</v>
      </c>
      <c r="K39" s="81">
        <f t="shared" si="11"/>
        <v>8900</v>
      </c>
      <c r="L39" s="56">
        <f t="shared" si="2"/>
        <v>0</v>
      </c>
      <c r="M39" s="56">
        <f t="shared" si="3"/>
        <v>0</v>
      </c>
      <c r="N39" s="57">
        <f t="shared" si="4"/>
        <v>0</v>
      </c>
    </row>
    <row r="40" spans="1:14" x14ac:dyDescent="0.25">
      <c r="A40" s="230"/>
      <c r="B40" s="226"/>
      <c r="C40" s="226"/>
      <c r="D40" s="235"/>
      <c r="E40" s="11" t="s">
        <v>42</v>
      </c>
      <c r="F40" s="3">
        <v>14393.3</v>
      </c>
      <c r="G40" s="3">
        <v>14393.3</v>
      </c>
      <c r="H40" s="4">
        <f t="shared" si="10"/>
        <v>28786.6</v>
      </c>
      <c r="I40" s="79">
        <v>14393.3</v>
      </c>
      <c r="J40" s="80">
        <v>14393.3</v>
      </c>
      <c r="K40" s="81">
        <f t="shared" si="11"/>
        <v>28786.6</v>
      </c>
      <c r="L40" s="56">
        <f t="shared" si="2"/>
        <v>0</v>
      </c>
      <c r="M40" s="56">
        <f t="shared" si="3"/>
        <v>0</v>
      </c>
      <c r="N40" s="57">
        <f t="shared" si="4"/>
        <v>0</v>
      </c>
    </row>
    <row r="41" spans="1:14" ht="22.5" x14ac:dyDescent="0.25">
      <c r="A41" s="230"/>
      <c r="B41" s="226"/>
      <c r="C41" s="226"/>
      <c r="D41" s="235"/>
      <c r="E41" s="11" t="s">
        <v>43</v>
      </c>
      <c r="F41" s="3">
        <v>35355.68</v>
      </c>
      <c r="G41" s="3">
        <v>35355.68</v>
      </c>
      <c r="H41" s="4">
        <f t="shared" si="10"/>
        <v>70711.360000000001</v>
      </c>
      <c r="I41" s="79">
        <v>35111.410000000003</v>
      </c>
      <c r="J41" s="80">
        <v>35111.410000000003</v>
      </c>
      <c r="K41" s="81">
        <f t="shared" si="11"/>
        <v>70222.820000000007</v>
      </c>
      <c r="L41" s="95">
        <f t="shared" si="2"/>
        <v>-244.2699999999968</v>
      </c>
      <c r="M41" s="95">
        <f t="shared" si="3"/>
        <v>-244.2699999999968</v>
      </c>
      <c r="N41" s="96">
        <f t="shared" si="4"/>
        <v>-488.5399999999936</v>
      </c>
    </row>
    <row r="42" spans="1:14" x14ac:dyDescent="0.25">
      <c r="A42" s="230"/>
      <c r="B42" s="226"/>
      <c r="C42" s="226"/>
      <c r="D42" s="235"/>
      <c r="E42" s="11" t="s">
        <v>36</v>
      </c>
      <c r="F42" s="3">
        <v>6972.5</v>
      </c>
      <c r="G42" s="3">
        <v>6972.5</v>
      </c>
      <c r="H42" s="4">
        <f t="shared" si="10"/>
        <v>13945</v>
      </c>
      <c r="I42" s="79">
        <v>4709.7299999999996</v>
      </c>
      <c r="J42" s="80">
        <v>4709.7299999999996</v>
      </c>
      <c r="K42" s="81">
        <f t="shared" si="11"/>
        <v>9419.4599999999991</v>
      </c>
      <c r="L42" s="95">
        <f t="shared" si="2"/>
        <v>-2262.7700000000004</v>
      </c>
      <c r="M42" s="95">
        <f t="shared" si="3"/>
        <v>-2262.7700000000004</v>
      </c>
      <c r="N42" s="96">
        <f t="shared" si="4"/>
        <v>-4525.5400000000009</v>
      </c>
    </row>
    <row r="43" spans="1:14" ht="15.75" thickBot="1" x14ac:dyDescent="0.3">
      <c r="A43" s="229"/>
      <c r="B43" s="227"/>
      <c r="C43" s="227"/>
      <c r="D43" s="236"/>
      <c r="E43" s="5" t="s">
        <v>9</v>
      </c>
      <c r="F43" s="6">
        <f>SUM(F36:F42)</f>
        <v>146411.48000000001</v>
      </c>
      <c r="G43" s="6">
        <f>SUM(G36:G42)</f>
        <v>146411.48000000001</v>
      </c>
      <c r="H43" s="7">
        <f t="shared" si="10"/>
        <v>292822.96000000002</v>
      </c>
      <c r="I43" s="67">
        <f>SUM(I36:I42)</f>
        <v>98904.44</v>
      </c>
      <c r="J43" s="68">
        <f>SUM(J36:J42)</f>
        <v>98904.44</v>
      </c>
      <c r="K43" s="69">
        <f t="shared" si="11"/>
        <v>197808.88</v>
      </c>
      <c r="L43" s="97">
        <f t="shared" si="2"/>
        <v>-47507.040000000008</v>
      </c>
      <c r="M43" s="97">
        <f t="shared" si="3"/>
        <v>-47507.040000000008</v>
      </c>
      <c r="N43" s="97">
        <f t="shared" si="4"/>
        <v>-95014.080000000016</v>
      </c>
    </row>
    <row r="44" spans="1:14" ht="57.75" thickTop="1" thickBot="1" x14ac:dyDescent="0.3">
      <c r="A44" s="224">
        <v>8</v>
      </c>
      <c r="B44" s="225" t="s">
        <v>64</v>
      </c>
      <c r="C44" s="225" t="s">
        <v>65</v>
      </c>
      <c r="D44" s="234">
        <v>45</v>
      </c>
      <c r="E44" s="12" t="s">
        <v>66</v>
      </c>
      <c r="F44" s="13">
        <v>48125</v>
      </c>
      <c r="G44" s="13">
        <v>48125</v>
      </c>
      <c r="H44" s="14">
        <f t="shared" si="10"/>
        <v>96250</v>
      </c>
      <c r="I44" s="76">
        <f>F44</f>
        <v>48125</v>
      </c>
      <c r="J44" s="77">
        <f>G44</f>
        <v>48125</v>
      </c>
      <c r="K44" s="78">
        <f t="shared" si="11"/>
        <v>96250</v>
      </c>
      <c r="L44" s="59">
        <f t="shared" si="2"/>
        <v>0</v>
      </c>
      <c r="M44" s="59">
        <f t="shared" si="3"/>
        <v>0</v>
      </c>
      <c r="N44" s="60">
        <f t="shared" si="4"/>
        <v>0</v>
      </c>
    </row>
    <row r="45" spans="1:14" ht="16.5" thickTop="1" thickBot="1" x14ac:dyDescent="0.3">
      <c r="A45" s="224"/>
      <c r="B45" s="227"/>
      <c r="C45" s="227"/>
      <c r="D45" s="236"/>
      <c r="E45" s="5" t="s">
        <v>9</v>
      </c>
      <c r="F45" s="6">
        <f>F44</f>
        <v>48125</v>
      </c>
      <c r="G45" s="6">
        <f>G44</f>
        <v>48125</v>
      </c>
      <c r="H45" s="7">
        <f>H44</f>
        <v>96250</v>
      </c>
      <c r="I45" s="67">
        <f>F45</f>
        <v>48125</v>
      </c>
      <c r="J45" s="68">
        <f>G45</f>
        <v>48125</v>
      </c>
      <c r="K45" s="69">
        <f t="shared" si="11"/>
        <v>96250</v>
      </c>
      <c r="L45" s="61">
        <f t="shared" si="2"/>
        <v>0</v>
      </c>
      <c r="M45" s="61">
        <f t="shared" si="3"/>
        <v>0</v>
      </c>
      <c r="N45" s="61">
        <f t="shared" si="4"/>
        <v>0</v>
      </c>
    </row>
    <row r="46" spans="1:14" ht="81" thickTop="1" thickBot="1" x14ac:dyDescent="0.3">
      <c r="A46" s="224">
        <v>9</v>
      </c>
      <c r="B46" s="225" t="s">
        <v>72</v>
      </c>
      <c r="C46" s="225" t="s">
        <v>73</v>
      </c>
      <c r="D46" s="234">
        <v>45</v>
      </c>
      <c r="E46" s="21" t="s">
        <v>74</v>
      </c>
      <c r="F46" s="13">
        <v>23981</v>
      </c>
      <c r="G46" s="13">
        <v>23981</v>
      </c>
      <c r="H46" s="14">
        <f>F46+G46</f>
        <v>47962</v>
      </c>
      <c r="I46" s="76">
        <v>23981</v>
      </c>
      <c r="J46" s="77">
        <v>23981</v>
      </c>
      <c r="K46" s="78">
        <f>I46+J46</f>
        <v>47962</v>
      </c>
      <c r="L46" s="59">
        <f t="shared" si="2"/>
        <v>0</v>
      </c>
      <c r="M46" s="59">
        <f t="shared" si="3"/>
        <v>0</v>
      </c>
      <c r="N46" s="60">
        <f t="shared" si="4"/>
        <v>0</v>
      </c>
    </row>
    <row r="47" spans="1:14" ht="36" thickTop="1" thickBot="1" x14ac:dyDescent="0.3">
      <c r="A47" s="224"/>
      <c r="B47" s="226"/>
      <c r="C47" s="226"/>
      <c r="D47" s="235"/>
      <c r="E47" s="15" t="s">
        <v>75</v>
      </c>
      <c r="F47" s="3">
        <v>18024</v>
      </c>
      <c r="G47" s="3">
        <v>18024</v>
      </c>
      <c r="H47" s="4">
        <f>F47+G47</f>
        <v>36048</v>
      </c>
      <c r="I47" s="79">
        <v>18024</v>
      </c>
      <c r="J47" s="80">
        <v>18024</v>
      </c>
      <c r="K47" s="81">
        <f>I47+J47</f>
        <v>36048</v>
      </c>
      <c r="L47" s="56">
        <f t="shared" si="2"/>
        <v>0</v>
      </c>
      <c r="M47" s="56">
        <f t="shared" si="3"/>
        <v>0</v>
      </c>
      <c r="N47" s="57">
        <f t="shared" si="4"/>
        <v>0</v>
      </c>
    </row>
    <row r="48" spans="1:14" ht="36" thickTop="1" thickBot="1" x14ac:dyDescent="0.3">
      <c r="A48" s="224"/>
      <c r="B48" s="226"/>
      <c r="C48" s="226"/>
      <c r="D48" s="235"/>
      <c r="E48" s="15" t="s">
        <v>75</v>
      </c>
      <c r="F48" s="3">
        <v>4506</v>
      </c>
      <c r="G48" s="3">
        <v>4506</v>
      </c>
      <c r="H48" s="4">
        <f>F48+G48</f>
        <v>9012</v>
      </c>
      <c r="I48" s="79">
        <v>4506</v>
      </c>
      <c r="J48" s="80">
        <v>4506</v>
      </c>
      <c r="K48" s="81">
        <f>I48+J48</f>
        <v>9012</v>
      </c>
      <c r="L48" s="56">
        <f t="shared" si="2"/>
        <v>0</v>
      </c>
      <c r="M48" s="56">
        <f t="shared" si="3"/>
        <v>0</v>
      </c>
      <c r="N48" s="57">
        <f t="shared" si="4"/>
        <v>0</v>
      </c>
    </row>
    <row r="49" spans="1:14" ht="16.5" thickTop="1" thickBot="1" x14ac:dyDescent="0.3">
      <c r="A49" s="224"/>
      <c r="B49" s="227"/>
      <c r="C49" s="227"/>
      <c r="D49" s="236"/>
      <c r="E49" s="5" t="s">
        <v>9</v>
      </c>
      <c r="F49" s="6">
        <f>SUM(F46:F48)</f>
        <v>46511</v>
      </c>
      <c r="G49" s="6">
        <f>SUM(G46:G48)</f>
        <v>46511</v>
      </c>
      <c r="H49" s="7">
        <f>SUM(H46:H48)</f>
        <v>93022</v>
      </c>
      <c r="I49" s="67">
        <f>SUM(I46:I48)</f>
        <v>46511</v>
      </c>
      <c r="J49" s="68">
        <f>SUM(J46:J48)</f>
        <v>46511</v>
      </c>
      <c r="K49" s="69">
        <f>I49+J49</f>
        <v>93022</v>
      </c>
      <c r="L49" s="61">
        <f t="shared" si="2"/>
        <v>0</v>
      </c>
      <c r="M49" s="61">
        <f t="shared" si="3"/>
        <v>0</v>
      </c>
      <c r="N49" s="61">
        <f t="shared" si="4"/>
        <v>0</v>
      </c>
    </row>
    <row r="50" spans="1:14" ht="30.6" customHeight="1" thickTop="1" x14ac:dyDescent="0.25">
      <c r="A50" s="50"/>
      <c r="B50" s="51"/>
      <c r="C50" s="51"/>
      <c r="D50" s="51"/>
      <c r="E50" s="52"/>
      <c r="F50" s="53"/>
      <c r="G50" s="53"/>
      <c r="H50" s="53"/>
      <c r="I50" s="53"/>
      <c r="J50" s="53"/>
      <c r="K50" s="53"/>
      <c r="L50" s="62"/>
      <c r="M50" s="62"/>
      <c r="N50" s="63"/>
    </row>
    <row r="51" spans="1:14" ht="46.5" customHeight="1" thickBot="1" x14ac:dyDescent="0.3">
      <c r="A51" s="223" t="s">
        <v>387</v>
      </c>
      <c r="B51" s="223"/>
      <c r="C51" s="223"/>
      <c r="D51" s="223"/>
      <c r="E51" s="223"/>
      <c r="F51" s="223"/>
      <c r="G51" s="223"/>
      <c r="H51" s="223"/>
      <c r="I51" s="223"/>
      <c r="J51" s="223"/>
      <c r="K51" s="223"/>
      <c r="L51" s="223"/>
      <c r="M51" s="223"/>
      <c r="N51" s="223"/>
    </row>
    <row r="52" spans="1:14" ht="15.75" thickTop="1" x14ac:dyDescent="0.25">
      <c r="A52" s="228">
        <v>1</v>
      </c>
      <c r="B52" s="231" t="s">
        <v>10</v>
      </c>
      <c r="C52" s="225" t="s">
        <v>11</v>
      </c>
      <c r="D52" s="234">
        <v>40</v>
      </c>
      <c r="E52" s="12" t="s">
        <v>12</v>
      </c>
      <c r="F52" s="13">
        <v>64000</v>
      </c>
      <c r="G52" s="13">
        <v>64000</v>
      </c>
      <c r="H52" s="14">
        <f t="shared" ref="H52:H57" si="12">F52+G52</f>
        <v>128000</v>
      </c>
      <c r="I52" s="76">
        <v>61107.56</v>
      </c>
      <c r="J52" s="77">
        <v>61107.56</v>
      </c>
      <c r="K52" s="78">
        <f t="shared" ref="K52:K57" si="13">I52+J52</f>
        <v>122215.12</v>
      </c>
      <c r="L52" s="100">
        <f t="shared" ref="L52:L85" si="14">I52-F52</f>
        <v>-2892.4400000000023</v>
      </c>
      <c r="M52" s="100">
        <f t="shared" ref="M52:M85" si="15">J52-G52</f>
        <v>-2892.4400000000023</v>
      </c>
      <c r="N52" s="101">
        <f t="shared" ref="N52:N85" si="16">K52-H52</f>
        <v>-5784.8800000000047</v>
      </c>
    </row>
    <row r="53" spans="1:14" ht="33.75" x14ac:dyDescent="0.25">
      <c r="A53" s="230"/>
      <c r="B53" s="232"/>
      <c r="C53" s="226"/>
      <c r="D53" s="235"/>
      <c r="E53" s="11" t="s">
        <v>13</v>
      </c>
      <c r="F53" s="3">
        <v>20000</v>
      </c>
      <c r="G53" s="3">
        <v>20000</v>
      </c>
      <c r="H53" s="4">
        <f t="shared" si="12"/>
        <v>40000</v>
      </c>
      <c r="I53" s="79">
        <v>15913.43</v>
      </c>
      <c r="J53" s="80">
        <v>15913.43</v>
      </c>
      <c r="K53" s="81">
        <f t="shared" si="13"/>
        <v>31826.86</v>
      </c>
      <c r="L53" s="95">
        <f t="shared" si="14"/>
        <v>-4086.5699999999997</v>
      </c>
      <c r="M53" s="95">
        <f t="shared" si="15"/>
        <v>-4086.5699999999997</v>
      </c>
      <c r="N53" s="96">
        <f t="shared" si="16"/>
        <v>-8173.1399999999994</v>
      </c>
    </row>
    <row r="54" spans="1:14" x14ac:dyDescent="0.25">
      <c r="A54" s="230"/>
      <c r="B54" s="232"/>
      <c r="C54" s="226"/>
      <c r="D54" s="235"/>
      <c r="E54" s="11" t="s">
        <v>14</v>
      </c>
      <c r="F54" s="3">
        <v>20250</v>
      </c>
      <c r="G54" s="3">
        <v>20250</v>
      </c>
      <c r="H54" s="4">
        <f t="shared" si="12"/>
        <v>40500</v>
      </c>
      <c r="I54" s="79">
        <v>16112.35</v>
      </c>
      <c r="J54" s="80">
        <v>16112.35</v>
      </c>
      <c r="K54" s="81">
        <f t="shared" si="13"/>
        <v>32224.7</v>
      </c>
      <c r="L54" s="95">
        <f t="shared" si="14"/>
        <v>-4137.6499999999996</v>
      </c>
      <c r="M54" s="95">
        <f t="shared" si="15"/>
        <v>-4137.6499999999996</v>
      </c>
      <c r="N54" s="96">
        <f t="shared" si="16"/>
        <v>-8275.2999999999993</v>
      </c>
    </row>
    <row r="55" spans="1:14" ht="33.75" x14ac:dyDescent="0.25">
      <c r="A55" s="230"/>
      <c r="B55" s="232"/>
      <c r="C55" s="226"/>
      <c r="D55" s="235"/>
      <c r="E55" s="11" t="s">
        <v>15</v>
      </c>
      <c r="F55" s="3">
        <v>5200</v>
      </c>
      <c r="G55" s="3">
        <v>5200</v>
      </c>
      <c r="H55" s="4">
        <f t="shared" si="12"/>
        <v>10400</v>
      </c>
      <c r="I55" s="79">
        <v>4656.66</v>
      </c>
      <c r="J55" s="80">
        <v>4656.66</v>
      </c>
      <c r="K55" s="81">
        <f t="shared" si="13"/>
        <v>9313.32</v>
      </c>
      <c r="L55" s="95">
        <f t="shared" si="14"/>
        <v>-543.34000000000015</v>
      </c>
      <c r="M55" s="95">
        <f t="shared" si="15"/>
        <v>-543.34000000000015</v>
      </c>
      <c r="N55" s="96">
        <f t="shared" si="16"/>
        <v>-1086.6800000000003</v>
      </c>
    </row>
    <row r="56" spans="1:14" ht="15.75" thickBot="1" x14ac:dyDescent="0.3">
      <c r="A56" s="229"/>
      <c r="B56" s="233"/>
      <c r="C56" s="227"/>
      <c r="D56" s="236"/>
      <c r="E56" s="5" t="s">
        <v>9</v>
      </c>
      <c r="F56" s="6">
        <f>SUM(F52:F55)</f>
        <v>109450</v>
      </c>
      <c r="G56" s="6">
        <f>SUM(G52:G55)</f>
        <v>109450</v>
      </c>
      <c r="H56" s="7">
        <f t="shared" si="12"/>
        <v>218900</v>
      </c>
      <c r="I56" s="67">
        <f>SUM(I52:I55)</f>
        <v>97790</v>
      </c>
      <c r="J56" s="68">
        <f>SUM(J52:J55)</f>
        <v>97790</v>
      </c>
      <c r="K56" s="69">
        <f t="shared" si="13"/>
        <v>195580</v>
      </c>
      <c r="L56" s="97">
        <f t="shared" si="14"/>
        <v>-11660</v>
      </c>
      <c r="M56" s="97">
        <f t="shared" si="15"/>
        <v>-11660</v>
      </c>
      <c r="N56" s="97">
        <f t="shared" si="16"/>
        <v>-23320</v>
      </c>
    </row>
    <row r="57" spans="1:14" ht="15.75" thickTop="1" x14ac:dyDescent="0.25">
      <c r="A57" s="228">
        <v>2</v>
      </c>
      <c r="B57" s="225" t="s">
        <v>16</v>
      </c>
      <c r="C57" s="242" t="s">
        <v>17</v>
      </c>
      <c r="D57" s="245">
        <v>40</v>
      </c>
      <c r="E57" s="12" t="s">
        <v>18</v>
      </c>
      <c r="F57" s="13">
        <v>26000</v>
      </c>
      <c r="G57" s="13">
        <v>26000</v>
      </c>
      <c r="H57" s="14">
        <f t="shared" si="12"/>
        <v>52000</v>
      </c>
      <c r="I57" s="76">
        <v>26000</v>
      </c>
      <c r="J57" s="77">
        <v>26000</v>
      </c>
      <c r="K57" s="78">
        <f t="shared" si="13"/>
        <v>52000</v>
      </c>
      <c r="L57" s="59">
        <f t="shared" si="14"/>
        <v>0</v>
      </c>
      <c r="M57" s="59">
        <f t="shared" si="15"/>
        <v>0</v>
      </c>
      <c r="N57" s="60">
        <f t="shared" si="16"/>
        <v>0</v>
      </c>
    </row>
    <row r="58" spans="1:14" x14ac:dyDescent="0.25">
      <c r="A58" s="230"/>
      <c r="B58" s="226"/>
      <c r="C58" s="243"/>
      <c r="D58" s="246"/>
      <c r="E58" s="11" t="s">
        <v>19</v>
      </c>
      <c r="F58" s="3">
        <v>2428.5</v>
      </c>
      <c r="G58" s="3">
        <v>2428.5</v>
      </c>
      <c r="H58" s="4">
        <f t="shared" ref="H58:H64" si="17">F58+G58</f>
        <v>4857</v>
      </c>
      <c r="I58" s="79">
        <v>2428.5</v>
      </c>
      <c r="J58" s="80">
        <v>2428.5</v>
      </c>
      <c r="K58" s="81">
        <f t="shared" ref="K58:K64" si="18">I58+J58</f>
        <v>4857</v>
      </c>
      <c r="L58" s="56">
        <f t="shared" si="14"/>
        <v>0</v>
      </c>
      <c r="M58" s="56">
        <f t="shared" si="15"/>
        <v>0</v>
      </c>
      <c r="N58" s="57">
        <f t="shared" si="16"/>
        <v>0</v>
      </c>
    </row>
    <row r="59" spans="1:14" x14ac:dyDescent="0.25">
      <c r="A59" s="230"/>
      <c r="B59" s="226"/>
      <c r="C59" s="243"/>
      <c r="D59" s="246"/>
      <c r="E59" s="11" t="s">
        <v>20</v>
      </c>
      <c r="F59" s="3">
        <v>1385</v>
      </c>
      <c r="G59" s="3">
        <v>1385</v>
      </c>
      <c r="H59" s="4">
        <f t="shared" si="17"/>
        <v>2770</v>
      </c>
      <c r="I59" s="79">
        <v>1385</v>
      </c>
      <c r="J59" s="80">
        <v>1385</v>
      </c>
      <c r="K59" s="81">
        <f t="shared" si="18"/>
        <v>2770</v>
      </c>
      <c r="L59" s="56">
        <f t="shared" si="14"/>
        <v>0</v>
      </c>
      <c r="M59" s="56">
        <f t="shared" si="15"/>
        <v>0</v>
      </c>
      <c r="N59" s="57">
        <f t="shared" si="16"/>
        <v>0</v>
      </c>
    </row>
    <row r="60" spans="1:14" ht="22.5" x14ac:dyDescent="0.25">
      <c r="A60" s="230"/>
      <c r="B60" s="226"/>
      <c r="C60" s="243"/>
      <c r="D60" s="246"/>
      <c r="E60" s="11" t="s">
        <v>21</v>
      </c>
      <c r="F60" s="3">
        <v>5339.5</v>
      </c>
      <c r="G60" s="3">
        <v>5339.5</v>
      </c>
      <c r="H60" s="4">
        <f t="shared" si="17"/>
        <v>10679</v>
      </c>
      <c r="I60" s="79">
        <v>5339.5</v>
      </c>
      <c r="J60" s="80">
        <v>5339.5</v>
      </c>
      <c r="K60" s="81">
        <f t="shared" si="18"/>
        <v>10679</v>
      </c>
      <c r="L60" s="56">
        <f t="shared" si="14"/>
        <v>0</v>
      </c>
      <c r="M60" s="56">
        <f t="shared" si="15"/>
        <v>0</v>
      </c>
      <c r="N60" s="57">
        <f t="shared" si="16"/>
        <v>0</v>
      </c>
    </row>
    <row r="61" spans="1:14" x14ac:dyDescent="0.25">
      <c r="A61" s="230"/>
      <c r="B61" s="226"/>
      <c r="C61" s="243"/>
      <c r="D61" s="246"/>
      <c r="E61" s="11" t="s">
        <v>22</v>
      </c>
      <c r="F61" s="3">
        <v>6698</v>
      </c>
      <c r="G61" s="3">
        <v>6698</v>
      </c>
      <c r="H61" s="4">
        <f t="shared" si="17"/>
        <v>13396</v>
      </c>
      <c r="I61" s="79">
        <v>6698</v>
      </c>
      <c r="J61" s="80">
        <v>6698</v>
      </c>
      <c r="K61" s="81">
        <f t="shared" si="18"/>
        <v>13396</v>
      </c>
      <c r="L61" s="56">
        <f t="shared" si="14"/>
        <v>0</v>
      </c>
      <c r="M61" s="56">
        <f t="shared" si="15"/>
        <v>0</v>
      </c>
      <c r="N61" s="57">
        <f t="shared" si="16"/>
        <v>0</v>
      </c>
    </row>
    <row r="62" spans="1:14" x14ac:dyDescent="0.25">
      <c r="A62" s="230"/>
      <c r="B62" s="226"/>
      <c r="C62" s="243"/>
      <c r="D62" s="246"/>
      <c r="E62" s="11" t="s">
        <v>23</v>
      </c>
      <c r="F62" s="3">
        <v>4608.5</v>
      </c>
      <c r="G62" s="3">
        <v>4608.5</v>
      </c>
      <c r="H62" s="4">
        <f t="shared" si="17"/>
        <v>9217</v>
      </c>
      <c r="I62" s="79">
        <v>4608.5</v>
      </c>
      <c r="J62" s="80">
        <v>4608.5</v>
      </c>
      <c r="K62" s="81">
        <f t="shared" si="18"/>
        <v>9217</v>
      </c>
      <c r="L62" s="56">
        <f t="shared" si="14"/>
        <v>0</v>
      </c>
      <c r="M62" s="56">
        <f t="shared" si="15"/>
        <v>0</v>
      </c>
      <c r="N62" s="57">
        <f t="shared" si="16"/>
        <v>0</v>
      </c>
    </row>
    <row r="63" spans="1:14" x14ac:dyDescent="0.25">
      <c r="A63" s="230"/>
      <c r="B63" s="226"/>
      <c r="C63" s="243"/>
      <c r="D63" s="246"/>
      <c r="E63" s="11" t="s">
        <v>24</v>
      </c>
      <c r="F63" s="3">
        <v>1950</v>
      </c>
      <c r="G63" s="3">
        <v>1950</v>
      </c>
      <c r="H63" s="4">
        <f t="shared" si="17"/>
        <v>3900</v>
      </c>
      <c r="I63" s="79">
        <v>1950</v>
      </c>
      <c r="J63" s="80">
        <v>1950</v>
      </c>
      <c r="K63" s="81">
        <f t="shared" si="18"/>
        <v>3900</v>
      </c>
      <c r="L63" s="56">
        <f t="shared" si="14"/>
        <v>0</v>
      </c>
      <c r="M63" s="56">
        <f t="shared" si="15"/>
        <v>0</v>
      </c>
      <c r="N63" s="57">
        <f t="shared" si="16"/>
        <v>0</v>
      </c>
    </row>
    <row r="64" spans="1:14" x14ac:dyDescent="0.25">
      <c r="A64" s="230"/>
      <c r="B64" s="226"/>
      <c r="C64" s="243"/>
      <c r="D64" s="246"/>
      <c r="E64" s="11" t="s">
        <v>25</v>
      </c>
      <c r="F64" s="3">
        <v>2050</v>
      </c>
      <c r="G64" s="3">
        <v>2050</v>
      </c>
      <c r="H64" s="4">
        <f t="shared" si="17"/>
        <v>4100</v>
      </c>
      <c r="I64" s="79">
        <v>2050</v>
      </c>
      <c r="J64" s="80">
        <v>2050</v>
      </c>
      <c r="K64" s="81">
        <f t="shared" si="18"/>
        <v>4100</v>
      </c>
      <c r="L64" s="56">
        <f t="shared" si="14"/>
        <v>0</v>
      </c>
      <c r="M64" s="56">
        <f t="shared" si="15"/>
        <v>0</v>
      </c>
      <c r="N64" s="57">
        <f t="shared" si="16"/>
        <v>0</v>
      </c>
    </row>
    <row r="65" spans="1:14" ht="15.75" thickBot="1" x14ac:dyDescent="0.3">
      <c r="A65" s="229"/>
      <c r="B65" s="227"/>
      <c r="C65" s="244"/>
      <c r="D65" s="247"/>
      <c r="E65" s="5" t="s">
        <v>9</v>
      </c>
      <c r="F65" s="6">
        <f t="shared" ref="F65:K65" si="19">SUM(F57:F64)</f>
        <v>50459.5</v>
      </c>
      <c r="G65" s="6">
        <f t="shared" si="19"/>
        <v>50459.5</v>
      </c>
      <c r="H65" s="7">
        <f t="shared" si="19"/>
        <v>100919</v>
      </c>
      <c r="I65" s="67">
        <f t="shared" si="19"/>
        <v>50459.5</v>
      </c>
      <c r="J65" s="68">
        <f t="shared" si="19"/>
        <v>50459.5</v>
      </c>
      <c r="K65" s="69">
        <f t="shared" si="19"/>
        <v>100919</v>
      </c>
      <c r="L65" s="61">
        <f t="shared" si="14"/>
        <v>0</v>
      </c>
      <c r="M65" s="61">
        <f t="shared" si="15"/>
        <v>0</v>
      </c>
      <c r="N65" s="61">
        <f t="shared" si="16"/>
        <v>0</v>
      </c>
    </row>
    <row r="66" spans="1:14" ht="46.5" thickTop="1" thickBot="1" x14ac:dyDescent="0.3">
      <c r="A66" s="224">
        <v>3</v>
      </c>
      <c r="B66" s="225" t="s">
        <v>67</v>
      </c>
      <c r="C66" s="225" t="s">
        <v>68</v>
      </c>
      <c r="D66" s="234">
        <v>40</v>
      </c>
      <c r="E66" s="23" t="s">
        <v>69</v>
      </c>
      <c r="F66" s="13">
        <v>75000</v>
      </c>
      <c r="G66" s="13">
        <v>75000</v>
      </c>
      <c r="H66" s="14">
        <f>F66+G66</f>
        <v>150000</v>
      </c>
      <c r="I66" s="77">
        <v>75000</v>
      </c>
      <c r="J66" s="77">
        <v>75000</v>
      </c>
      <c r="K66" s="78">
        <f>I66+J66</f>
        <v>150000</v>
      </c>
      <c r="L66" s="59">
        <f t="shared" si="14"/>
        <v>0</v>
      </c>
      <c r="M66" s="59">
        <f t="shared" si="15"/>
        <v>0</v>
      </c>
      <c r="N66" s="60">
        <f t="shared" si="16"/>
        <v>0</v>
      </c>
    </row>
    <row r="67" spans="1:14" ht="35.25" thickTop="1" thickBot="1" x14ac:dyDescent="0.3">
      <c r="A67" s="224"/>
      <c r="B67" s="226"/>
      <c r="C67" s="226"/>
      <c r="D67" s="235"/>
      <c r="E67" s="24" t="s">
        <v>70</v>
      </c>
      <c r="F67" s="3">
        <v>22000</v>
      </c>
      <c r="G67" s="3">
        <v>22000</v>
      </c>
      <c r="H67" s="4">
        <f>F67+G67</f>
        <v>44000</v>
      </c>
      <c r="I67" s="80">
        <v>22000</v>
      </c>
      <c r="J67" s="80">
        <v>22000</v>
      </c>
      <c r="K67" s="81">
        <f>I67+J67</f>
        <v>44000</v>
      </c>
      <c r="L67" s="56">
        <f t="shared" si="14"/>
        <v>0</v>
      </c>
      <c r="M67" s="56">
        <f t="shared" si="15"/>
        <v>0</v>
      </c>
      <c r="N67" s="57">
        <f t="shared" si="16"/>
        <v>0</v>
      </c>
    </row>
    <row r="68" spans="1:14" ht="35.25" thickTop="1" thickBot="1" x14ac:dyDescent="0.3">
      <c r="A68" s="224"/>
      <c r="B68" s="226"/>
      <c r="C68" s="226"/>
      <c r="D68" s="235"/>
      <c r="E68" s="11" t="s">
        <v>71</v>
      </c>
      <c r="F68" s="3">
        <v>750</v>
      </c>
      <c r="G68" s="3">
        <v>750</v>
      </c>
      <c r="H68" s="4">
        <f>F68+G68</f>
        <v>1500</v>
      </c>
      <c r="I68" s="80">
        <v>750</v>
      </c>
      <c r="J68" s="80">
        <v>750</v>
      </c>
      <c r="K68" s="81">
        <f>I68+J68</f>
        <v>1500</v>
      </c>
      <c r="L68" s="56">
        <f t="shared" si="14"/>
        <v>0</v>
      </c>
      <c r="M68" s="56">
        <f t="shared" si="15"/>
        <v>0</v>
      </c>
      <c r="N68" s="57">
        <f t="shared" si="16"/>
        <v>0</v>
      </c>
    </row>
    <row r="69" spans="1:14" ht="16.5" thickTop="1" thickBot="1" x14ac:dyDescent="0.3">
      <c r="A69" s="224"/>
      <c r="B69" s="227"/>
      <c r="C69" s="227"/>
      <c r="D69" s="236"/>
      <c r="E69" s="5" t="s">
        <v>9</v>
      </c>
      <c r="F69" s="6">
        <f t="shared" ref="F69:K69" si="20">SUM(F66:F68)</f>
        <v>97750</v>
      </c>
      <c r="G69" s="6">
        <f t="shared" si="20"/>
        <v>97750</v>
      </c>
      <c r="H69" s="7">
        <f t="shared" si="20"/>
        <v>195500</v>
      </c>
      <c r="I69" s="67">
        <f t="shared" si="20"/>
        <v>97750</v>
      </c>
      <c r="J69" s="68">
        <f t="shared" si="20"/>
        <v>97750</v>
      </c>
      <c r="K69" s="69">
        <f t="shared" si="20"/>
        <v>195500</v>
      </c>
      <c r="L69" s="61">
        <f t="shared" si="14"/>
        <v>0</v>
      </c>
      <c r="M69" s="61">
        <f t="shared" si="15"/>
        <v>0</v>
      </c>
      <c r="N69" s="61">
        <f t="shared" si="16"/>
        <v>0</v>
      </c>
    </row>
    <row r="70" spans="1:14" ht="21.6" customHeight="1" thickTop="1" x14ac:dyDescent="0.25">
      <c r="A70" s="228">
        <v>4</v>
      </c>
      <c r="B70" s="225" t="s">
        <v>26</v>
      </c>
      <c r="C70" s="242" t="s">
        <v>27</v>
      </c>
      <c r="D70" s="245">
        <v>35</v>
      </c>
      <c r="E70" s="12" t="s">
        <v>28</v>
      </c>
      <c r="F70" s="13">
        <v>15772.86</v>
      </c>
      <c r="G70" s="13">
        <v>15772.86</v>
      </c>
      <c r="H70" s="14">
        <f>F70+G70</f>
        <v>31545.72</v>
      </c>
      <c r="I70" s="76">
        <v>15772.86</v>
      </c>
      <c r="J70" s="77">
        <v>15772.86</v>
      </c>
      <c r="K70" s="78">
        <f>I70+J70</f>
        <v>31545.72</v>
      </c>
      <c r="L70" s="59">
        <f t="shared" si="14"/>
        <v>0</v>
      </c>
      <c r="M70" s="59">
        <f t="shared" si="15"/>
        <v>0</v>
      </c>
      <c r="N70" s="60">
        <f t="shared" si="16"/>
        <v>0</v>
      </c>
    </row>
    <row r="71" spans="1:14" ht="23.25" x14ac:dyDescent="0.25">
      <c r="A71" s="230"/>
      <c r="B71" s="226"/>
      <c r="C71" s="243"/>
      <c r="D71" s="246"/>
      <c r="E71" s="15" t="s">
        <v>29</v>
      </c>
      <c r="F71" s="3">
        <v>30012.84</v>
      </c>
      <c r="G71" s="3">
        <v>30012.84</v>
      </c>
      <c r="H71" s="4">
        <f>F71+G71</f>
        <v>60025.68</v>
      </c>
      <c r="I71" s="79">
        <v>30012.84</v>
      </c>
      <c r="J71" s="80">
        <v>30012.84</v>
      </c>
      <c r="K71" s="81">
        <f>I71+J71</f>
        <v>60025.68</v>
      </c>
      <c r="L71" s="56">
        <f t="shared" si="14"/>
        <v>0</v>
      </c>
      <c r="M71" s="56">
        <f t="shared" si="15"/>
        <v>0</v>
      </c>
      <c r="N71" s="57">
        <f t="shared" si="16"/>
        <v>0</v>
      </c>
    </row>
    <row r="72" spans="1:14" x14ac:dyDescent="0.25">
      <c r="A72" s="230"/>
      <c r="B72" s="226"/>
      <c r="C72" s="243"/>
      <c r="D72" s="246"/>
      <c r="E72" s="16" t="s">
        <v>30</v>
      </c>
      <c r="F72" s="17">
        <v>2150</v>
      </c>
      <c r="G72" s="17">
        <v>2150</v>
      </c>
      <c r="H72" s="18">
        <f>F72+G72</f>
        <v>4300</v>
      </c>
      <c r="I72" s="92">
        <v>2150</v>
      </c>
      <c r="J72" s="93">
        <v>2150</v>
      </c>
      <c r="K72" s="94">
        <f>I72+J72</f>
        <v>4300</v>
      </c>
      <c r="L72" s="56">
        <f t="shared" si="14"/>
        <v>0</v>
      </c>
      <c r="M72" s="56">
        <f t="shared" si="15"/>
        <v>0</v>
      </c>
      <c r="N72" s="57">
        <f t="shared" si="16"/>
        <v>0</v>
      </c>
    </row>
    <row r="73" spans="1:14" ht="15.75" thickBot="1" x14ac:dyDescent="0.3">
      <c r="A73" s="229"/>
      <c r="B73" s="227"/>
      <c r="C73" s="244"/>
      <c r="D73" s="247"/>
      <c r="E73" s="5" t="s">
        <v>9</v>
      </c>
      <c r="F73" s="6">
        <f t="shared" ref="F73:K73" si="21">SUM(F70:F72)</f>
        <v>47935.7</v>
      </c>
      <c r="G73" s="6">
        <f t="shared" si="21"/>
        <v>47935.7</v>
      </c>
      <c r="H73" s="7">
        <f t="shared" si="21"/>
        <v>95871.4</v>
      </c>
      <c r="I73" s="67">
        <f t="shared" si="21"/>
        <v>47935.7</v>
      </c>
      <c r="J73" s="68">
        <f t="shared" si="21"/>
        <v>47935.7</v>
      </c>
      <c r="K73" s="69">
        <f t="shared" si="21"/>
        <v>95871.4</v>
      </c>
      <c r="L73" s="61">
        <f t="shared" si="14"/>
        <v>0</v>
      </c>
      <c r="M73" s="61">
        <f t="shared" si="15"/>
        <v>0</v>
      </c>
      <c r="N73" s="61">
        <f t="shared" si="16"/>
        <v>0</v>
      </c>
    </row>
    <row r="74" spans="1:14" ht="34.5" thickTop="1" x14ac:dyDescent="0.25">
      <c r="A74" s="228">
        <v>5</v>
      </c>
      <c r="B74" s="225" t="s">
        <v>56</v>
      </c>
      <c r="C74" s="225" t="s">
        <v>57</v>
      </c>
      <c r="D74" s="234">
        <v>35</v>
      </c>
      <c r="E74" s="23" t="s">
        <v>58</v>
      </c>
      <c r="F74" s="13">
        <v>113750</v>
      </c>
      <c r="G74" s="13">
        <v>113750</v>
      </c>
      <c r="H74" s="14">
        <f t="shared" ref="H74:H79" si="22">F74+G74</f>
        <v>227500</v>
      </c>
      <c r="I74" s="76">
        <v>0</v>
      </c>
      <c r="J74" s="77">
        <v>0</v>
      </c>
      <c r="K74" s="78">
        <f t="shared" ref="K74:K82" si="23">I74+J74</f>
        <v>0</v>
      </c>
      <c r="L74" s="98">
        <f t="shared" si="14"/>
        <v>-113750</v>
      </c>
      <c r="M74" s="98">
        <f t="shared" si="15"/>
        <v>-113750</v>
      </c>
      <c r="N74" s="99">
        <f t="shared" si="16"/>
        <v>-227500</v>
      </c>
    </row>
    <row r="75" spans="1:14" ht="22.5" x14ac:dyDescent="0.25">
      <c r="A75" s="230"/>
      <c r="B75" s="226"/>
      <c r="C75" s="226"/>
      <c r="D75" s="235"/>
      <c r="E75" s="24" t="s">
        <v>59</v>
      </c>
      <c r="F75" s="3">
        <v>2625</v>
      </c>
      <c r="G75" s="3">
        <v>2625</v>
      </c>
      <c r="H75" s="4">
        <f t="shared" si="22"/>
        <v>5250</v>
      </c>
      <c r="I75" s="79">
        <v>2625</v>
      </c>
      <c r="J75" s="80">
        <v>2625</v>
      </c>
      <c r="K75" s="81">
        <f t="shared" si="23"/>
        <v>5250</v>
      </c>
      <c r="L75" s="56">
        <f t="shared" si="14"/>
        <v>0</v>
      </c>
      <c r="M75" s="56">
        <f t="shared" si="15"/>
        <v>0</v>
      </c>
      <c r="N75" s="57">
        <f t="shared" si="16"/>
        <v>0</v>
      </c>
    </row>
    <row r="76" spans="1:14" x14ac:dyDescent="0.25">
      <c r="A76" s="230"/>
      <c r="B76" s="226"/>
      <c r="C76" s="226"/>
      <c r="D76" s="235"/>
      <c r="E76" s="24" t="s">
        <v>60</v>
      </c>
      <c r="F76" s="3">
        <v>4124.6000000000004</v>
      </c>
      <c r="G76" s="3">
        <v>4124.6000000000004</v>
      </c>
      <c r="H76" s="4">
        <f t="shared" si="22"/>
        <v>8249.2000000000007</v>
      </c>
      <c r="I76" s="79">
        <v>4124.6000000000004</v>
      </c>
      <c r="J76" s="80">
        <v>4124.6000000000004</v>
      </c>
      <c r="K76" s="81">
        <f t="shared" si="23"/>
        <v>8249.2000000000007</v>
      </c>
      <c r="L76" s="56">
        <f t="shared" si="14"/>
        <v>0</v>
      </c>
      <c r="M76" s="56">
        <f t="shared" si="15"/>
        <v>0</v>
      </c>
      <c r="N76" s="57">
        <f t="shared" si="16"/>
        <v>0</v>
      </c>
    </row>
    <row r="77" spans="1:14" ht="22.5" x14ac:dyDescent="0.25">
      <c r="A77" s="230"/>
      <c r="B77" s="226"/>
      <c r="C77" s="226"/>
      <c r="D77" s="235"/>
      <c r="E77" s="24" t="s">
        <v>61</v>
      </c>
      <c r="F77" s="3">
        <v>8925</v>
      </c>
      <c r="G77" s="3">
        <v>8925</v>
      </c>
      <c r="H77" s="4">
        <f t="shared" si="22"/>
        <v>17850</v>
      </c>
      <c r="I77" s="79">
        <v>8925</v>
      </c>
      <c r="J77" s="80">
        <v>8925</v>
      </c>
      <c r="K77" s="81">
        <f t="shared" si="23"/>
        <v>17850</v>
      </c>
      <c r="L77" s="56">
        <f t="shared" si="14"/>
        <v>0</v>
      </c>
      <c r="M77" s="56">
        <f t="shared" si="15"/>
        <v>0</v>
      </c>
      <c r="N77" s="57">
        <f t="shared" si="16"/>
        <v>0</v>
      </c>
    </row>
    <row r="78" spans="1:14" ht="22.5" x14ac:dyDescent="0.25">
      <c r="A78" s="230"/>
      <c r="B78" s="226"/>
      <c r="C78" s="226"/>
      <c r="D78" s="235"/>
      <c r="E78" s="24" t="s">
        <v>62</v>
      </c>
      <c r="F78" s="3">
        <v>5519.38</v>
      </c>
      <c r="G78" s="3">
        <v>5519.39</v>
      </c>
      <c r="H78" s="4">
        <f t="shared" si="22"/>
        <v>11038.77</v>
      </c>
      <c r="I78" s="79">
        <v>5519.38</v>
      </c>
      <c r="J78" s="80">
        <v>5519.39</v>
      </c>
      <c r="K78" s="81">
        <f t="shared" si="23"/>
        <v>11038.77</v>
      </c>
      <c r="L78" s="56">
        <f t="shared" si="14"/>
        <v>0</v>
      </c>
      <c r="M78" s="56">
        <f t="shared" si="15"/>
        <v>0</v>
      </c>
      <c r="N78" s="57">
        <f t="shared" si="16"/>
        <v>0</v>
      </c>
    </row>
    <row r="79" spans="1:14" x14ac:dyDescent="0.25">
      <c r="A79" s="230"/>
      <c r="B79" s="226"/>
      <c r="C79" s="226"/>
      <c r="D79" s="235"/>
      <c r="E79" s="24" t="s">
        <v>63</v>
      </c>
      <c r="F79" s="3">
        <v>6408.23</v>
      </c>
      <c r="G79" s="3">
        <v>6408.23</v>
      </c>
      <c r="H79" s="4">
        <f t="shared" si="22"/>
        <v>12816.46</v>
      </c>
      <c r="I79" s="79">
        <v>1059.69</v>
      </c>
      <c r="J79" s="80">
        <v>1059.69</v>
      </c>
      <c r="K79" s="81">
        <f t="shared" si="23"/>
        <v>2119.38</v>
      </c>
      <c r="L79" s="95">
        <f t="shared" si="14"/>
        <v>-5348.5399999999991</v>
      </c>
      <c r="M79" s="95">
        <f t="shared" si="15"/>
        <v>-5348.5399999999991</v>
      </c>
      <c r="N79" s="96">
        <f t="shared" si="16"/>
        <v>-10697.079999999998</v>
      </c>
    </row>
    <row r="80" spans="1:14" ht="15.75" thickBot="1" x14ac:dyDescent="0.3">
      <c r="A80" s="229"/>
      <c r="B80" s="227"/>
      <c r="C80" s="227"/>
      <c r="D80" s="236"/>
      <c r="E80" s="5" t="s">
        <v>9</v>
      </c>
      <c r="F80" s="6">
        <f>SUM(F74:F79)</f>
        <v>141352.21000000002</v>
      </c>
      <c r="G80" s="6">
        <f>SUM(G74:G79)</f>
        <v>141352.22000000003</v>
      </c>
      <c r="H80" s="7">
        <f>SUM(H74:H79)</f>
        <v>282704.43000000005</v>
      </c>
      <c r="I80" s="67">
        <f>SUM(I74:I79)</f>
        <v>22253.67</v>
      </c>
      <c r="J80" s="68">
        <f>SUM(J74:J79)</f>
        <v>22253.68</v>
      </c>
      <c r="K80" s="69">
        <f t="shared" si="23"/>
        <v>44507.35</v>
      </c>
      <c r="L80" s="97">
        <f t="shared" si="14"/>
        <v>-119098.54000000002</v>
      </c>
      <c r="M80" s="97">
        <f t="shared" si="15"/>
        <v>-119098.54000000004</v>
      </c>
      <c r="N80" s="97">
        <f t="shared" si="16"/>
        <v>-238197.08000000005</v>
      </c>
    </row>
    <row r="81" spans="1:14" ht="23.25" thickTop="1" x14ac:dyDescent="0.25">
      <c r="A81" s="237">
        <v>6</v>
      </c>
      <c r="B81" s="238" t="s">
        <v>5</v>
      </c>
      <c r="C81" s="239" t="s">
        <v>6</v>
      </c>
      <c r="D81" s="245">
        <v>25</v>
      </c>
      <c r="E81" s="2" t="s">
        <v>7</v>
      </c>
      <c r="F81" s="3">
        <v>88250</v>
      </c>
      <c r="G81" s="3">
        <v>88250</v>
      </c>
      <c r="H81" s="4">
        <f>F81+G81</f>
        <v>176500</v>
      </c>
      <c r="I81" s="79">
        <v>88250</v>
      </c>
      <c r="J81" s="80">
        <v>88250</v>
      </c>
      <c r="K81" s="81">
        <f t="shared" si="23"/>
        <v>176500</v>
      </c>
      <c r="L81" s="59">
        <f t="shared" si="14"/>
        <v>0</v>
      </c>
      <c r="M81" s="59">
        <f t="shared" si="15"/>
        <v>0</v>
      </c>
      <c r="N81" s="60">
        <f t="shared" si="16"/>
        <v>0</v>
      </c>
    </row>
    <row r="82" spans="1:14" ht="22.5" x14ac:dyDescent="0.25">
      <c r="A82" s="230"/>
      <c r="B82" s="226"/>
      <c r="C82" s="240"/>
      <c r="D82" s="246"/>
      <c r="E82" s="2" t="s">
        <v>8</v>
      </c>
      <c r="F82" s="3">
        <v>9500</v>
      </c>
      <c r="G82" s="3">
        <v>9500</v>
      </c>
      <c r="H82" s="4">
        <f>F82+G82</f>
        <v>19000</v>
      </c>
      <c r="I82" s="79">
        <v>9500</v>
      </c>
      <c r="J82" s="80">
        <v>9500</v>
      </c>
      <c r="K82" s="81">
        <f t="shared" si="23"/>
        <v>19000</v>
      </c>
      <c r="L82" s="56">
        <f t="shared" si="14"/>
        <v>0</v>
      </c>
      <c r="M82" s="56">
        <f t="shared" si="15"/>
        <v>0</v>
      </c>
      <c r="N82" s="57">
        <f t="shared" si="16"/>
        <v>0</v>
      </c>
    </row>
    <row r="83" spans="1:14" ht="15.75" thickBot="1" x14ac:dyDescent="0.3">
      <c r="A83" s="229"/>
      <c r="B83" s="227"/>
      <c r="C83" s="241"/>
      <c r="D83" s="247"/>
      <c r="E83" s="5" t="s">
        <v>9</v>
      </c>
      <c r="F83" s="6">
        <f t="shared" ref="F83:K83" si="24">F81+F82</f>
        <v>97750</v>
      </c>
      <c r="G83" s="6">
        <f t="shared" si="24"/>
        <v>97750</v>
      </c>
      <c r="H83" s="7">
        <f t="shared" si="24"/>
        <v>195500</v>
      </c>
      <c r="I83" s="67">
        <f t="shared" si="24"/>
        <v>97750</v>
      </c>
      <c r="J83" s="68">
        <f t="shared" si="24"/>
        <v>97750</v>
      </c>
      <c r="K83" s="69">
        <f t="shared" si="24"/>
        <v>195500</v>
      </c>
      <c r="L83" s="61">
        <f t="shared" si="14"/>
        <v>0</v>
      </c>
      <c r="M83" s="61">
        <f t="shared" si="15"/>
        <v>0</v>
      </c>
      <c r="N83" s="61">
        <f t="shared" si="16"/>
        <v>0</v>
      </c>
    </row>
    <row r="84" spans="1:14" ht="23.25" thickTop="1" x14ac:dyDescent="0.25">
      <c r="A84" s="228">
        <v>7</v>
      </c>
      <c r="B84" s="225" t="s">
        <v>53</v>
      </c>
      <c r="C84" s="225" t="s">
        <v>54</v>
      </c>
      <c r="D84" s="234">
        <v>25</v>
      </c>
      <c r="E84" s="12" t="s">
        <v>55</v>
      </c>
      <c r="F84" s="13">
        <v>146636.71</v>
      </c>
      <c r="G84" s="20">
        <v>146636.71</v>
      </c>
      <c r="H84" s="14">
        <f>F84+G84</f>
        <v>293273.42</v>
      </c>
      <c r="I84" s="76">
        <v>146636.71</v>
      </c>
      <c r="J84" s="77">
        <v>146636.71</v>
      </c>
      <c r="K84" s="78">
        <f>I84+J84</f>
        <v>293273.42</v>
      </c>
      <c r="L84" s="59">
        <f t="shared" si="14"/>
        <v>0</v>
      </c>
      <c r="M84" s="59">
        <f t="shared" si="15"/>
        <v>0</v>
      </c>
      <c r="N84" s="60">
        <f t="shared" si="16"/>
        <v>0</v>
      </c>
    </row>
    <row r="85" spans="1:14" ht="15.75" thickBot="1" x14ac:dyDescent="0.3">
      <c r="A85" s="229"/>
      <c r="B85" s="227"/>
      <c r="C85" s="227"/>
      <c r="D85" s="236"/>
      <c r="E85" s="5" t="s">
        <v>9</v>
      </c>
      <c r="F85" s="6">
        <f>F84</f>
        <v>146636.71</v>
      </c>
      <c r="G85" s="6">
        <f>G84</f>
        <v>146636.71</v>
      </c>
      <c r="H85" s="7">
        <f>F85+G85</f>
        <v>293273.42</v>
      </c>
      <c r="I85" s="67">
        <v>146636.71</v>
      </c>
      <c r="J85" s="68">
        <v>146636.71</v>
      </c>
      <c r="K85" s="69">
        <f>I85+J85</f>
        <v>293273.42</v>
      </c>
      <c r="L85" s="61">
        <f t="shared" si="14"/>
        <v>0</v>
      </c>
      <c r="M85" s="61">
        <f t="shared" si="15"/>
        <v>0</v>
      </c>
      <c r="N85" s="61">
        <f t="shared" si="16"/>
        <v>0</v>
      </c>
    </row>
    <row r="86" spans="1:14" ht="15.75" thickTop="1" x14ac:dyDescent="0.25"/>
  </sheetData>
  <sheetProtection algorithmName="SHA-512" hashValue="c3DEeabZdqPIimrdkCJoMZQM8zyUM4rh7yfcFIsjYl+EN+uX2EsqMWSiTNvFyQfnHkwqtLRvB/oMxmJFzL93Mw==" saltValue="6zJGJyeGZ3gyJRHDpHXgGw==" spinCount="100000" sheet="1" formatCells="0" formatColumns="0" formatRows="0" insertColumns="0" insertRows="0" insertHyperlinks="0" deleteColumns="0" deleteRows="0" sort="0" autoFilter="0" pivotTables="0"/>
  <mergeCells count="76">
    <mergeCell ref="B3:B5"/>
    <mergeCell ref="A3:A5"/>
    <mergeCell ref="I4:K4"/>
    <mergeCell ref="L4:N4"/>
    <mergeCell ref="E4:E5"/>
    <mergeCell ref="F4:H4"/>
    <mergeCell ref="I3:N3"/>
    <mergeCell ref="E3:H3"/>
    <mergeCell ref="C3:C5"/>
    <mergeCell ref="D70:D73"/>
    <mergeCell ref="D74:D80"/>
    <mergeCell ref="D81:D83"/>
    <mergeCell ref="D84:D85"/>
    <mergeCell ref="D3:D5"/>
    <mergeCell ref="D36:D43"/>
    <mergeCell ref="D44:D45"/>
    <mergeCell ref="D46:D49"/>
    <mergeCell ref="D52:D56"/>
    <mergeCell ref="D57:D65"/>
    <mergeCell ref="D66:D69"/>
    <mergeCell ref="D6:D14"/>
    <mergeCell ref="D15:D16"/>
    <mergeCell ref="D17:D21"/>
    <mergeCell ref="D22:D26"/>
    <mergeCell ref="D27:D30"/>
    <mergeCell ref="D31:D35"/>
    <mergeCell ref="A81:A83"/>
    <mergeCell ref="B81:B83"/>
    <mergeCell ref="C81:C83"/>
    <mergeCell ref="A84:A85"/>
    <mergeCell ref="B84:B85"/>
    <mergeCell ref="C84:C85"/>
    <mergeCell ref="A70:A73"/>
    <mergeCell ref="B70:B73"/>
    <mergeCell ref="C70:C73"/>
    <mergeCell ref="A74:A80"/>
    <mergeCell ref="B74:B80"/>
    <mergeCell ref="C74:C80"/>
    <mergeCell ref="A57:A65"/>
    <mergeCell ref="B57:B65"/>
    <mergeCell ref="C57:C65"/>
    <mergeCell ref="A44:A45"/>
    <mergeCell ref="B44:B45"/>
    <mergeCell ref="C44:C45"/>
    <mergeCell ref="A66:A69"/>
    <mergeCell ref="B66:B69"/>
    <mergeCell ref="C66:C69"/>
    <mergeCell ref="A46:A49"/>
    <mergeCell ref="B46:B49"/>
    <mergeCell ref="C46:C49"/>
    <mergeCell ref="A52:A56"/>
    <mergeCell ref="B52:B56"/>
    <mergeCell ref="C52:C56"/>
    <mergeCell ref="C27:C30"/>
    <mergeCell ref="A31:A35"/>
    <mergeCell ref="B31:B35"/>
    <mergeCell ref="C31:C35"/>
    <mergeCell ref="A36:A43"/>
    <mergeCell ref="B36:B43"/>
    <mergeCell ref="C36:C43"/>
    <mergeCell ref="A1:N1"/>
    <mergeCell ref="A51:N51"/>
    <mergeCell ref="A6:A14"/>
    <mergeCell ref="B6:B14"/>
    <mergeCell ref="C6:C14"/>
    <mergeCell ref="A15:A16"/>
    <mergeCell ref="B15:B16"/>
    <mergeCell ref="C15:C16"/>
    <mergeCell ref="A17:A21"/>
    <mergeCell ref="B17:B21"/>
    <mergeCell ref="C17:C21"/>
    <mergeCell ref="A22:A26"/>
    <mergeCell ref="B22:B26"/>
    <mergeCell ref="C22:C26"/>
    <mergeCell ref="A27:A30"/>
    <mergeCell ref="B27:B30"/>
  </mergeCells>
  <pageMargins left="0.70866141732283472" right="0.70866141732283472" top="0.78740157480314965" bottom="0.78740157480314965" header="0.31496062992125984" footer="0.31496062992125984"/>
  <pageSetup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opLeftCell="A43" zoomScale="60" zoomScaleNormal="60" workbookViewId="0">
      <selection activeCell="O5" sqref="O5:O14"/>
    </sheetView>
  </sheetViews>
  <sheetFormatPr defaultRowHeight="15" x14ac:dyDescent="0.25"/>
  <cols>
    <col min="1" max="1" width="3.7109375" customWidth="1"/>
    <col min="4" max="4" width="7.28515625" customWidth="1"/>
    <col min="5" max="5" width="22.5703125" customWidth="1"/>
    <col min="6" max="6" width="9.5703125" customWidth="1"/>
    <col min="7" max="7" width="9.140625" customWidth="1"/>
    <col min="8" max="8" width="8.7109375" customWidth="1"/>
    <col min="9" max="9" width="9.140625" customWidth="1"/>
    <col min="10" max="11" width="8.42578125" customWidth="1"/>
    <col min="12" max="12" width="9.5703125" customWidth="1"/>
    <col min="13" max="13" width="9.28515625" customWidth="1"/>
    <col min="14" max="14" width="9.85546875" customWidth="1"/>
    <col min="15" max="15" width="87.85546875" style="46" customWidth="1"/>
  </cols>
  <sheetData>
    <row r="1" spans="1:15" ht="60" customHeight="1" x14ac:dyDescent="0.25">
      <c r="A1" s="262" t="s">
        <v>386</v>
      </c>
      <c r="B1" s="262"/>
      <c r="C1" s="262"/>
      <c r="D1" s="262"/>
      <c r="E1" s="262"/>
      <c r="F1" s="262"/>
      <c r="G1" s="262"/>
      <c r="H1" s="262"/>
      <c r="I1" s="262"/>
      <c r="J1" s="262"/>
      <c r="K1" s="262"/>
      <c r="L1" s="262"/>
      <c r="M1" s="262"/>
      <c r="N1" s="262"/>
      <c r="O1" s="262"/>
    </row>
    <row r="2" spans="1:15" x14ac:dyDescent="0.25">
      <c r="E2" s="54"/>
      <c r="F2" s="54"/>
      <c r="G2" s="54"/>
      <c r="H2" s="1"/>
    </row>
    <row r="3" spans="1:15" x14ac:dyDescent="0.25">
      <c r="A3" s="250" t="s">
        <v>133</v>
      </c>
      <c r="B3" s="250" t="s">
        <v>0</v>
      </c>
      <c r="C3" s="250" t="s">
        <v>1</v>
      </c>
      <c r="D3" s="250" t="s">
        <v>97</v>
      </c>
      <c r="E3" s="264" t="s">
        <v>137</v>
      </c>
      <c r="F3" s="264"/>
      <c r="G3" s="264"/>
      <c r="H3" s="265"/>
      <c r="I3" s="263" t="s">
        <v>138</v>
      </c>
      <c r="J3" s="264"/>
      <c r="K3" s="264"/>
      <c r="L3" s="264"/>
      <c r="M3" s="264"/>
      <c r="N3" s="264"/>
    </row>
    <row r="4" spans="1:15" ht="25.5" customHeight="1" x14ac:dyDescent="0.25">
      <c r="A4" s="250"/>
      <c r="B4" s="250"/>
      <c r="C4" s="250"/>
      <c r="D4" s="250"/>
      <c r="E4" s="248" t="s">
        <v>132</v>
      </c>
      <c r="F4" s="255" t="s">
        <v>134</v>
      </c>
      <c r="G4" s="255"/>
      <c r="H4" s="256"/>
      <c r="I4" s="252" t="s">
        <v>135</v>
      </c>
      <c r="J4" s="253"/>
      <c r="K4" s="253"/>
      <c r="L4" s="254" t="s">
        <v>136</v>
      </c>
      <c r="M4" s="254"/>
      <c r="N4" s="254"/>
      <c r="O4" s="35" t="s">
        <v>144</v>
      </c>
    </row>
    <row r="5" spans="1:15" ht="15.75" thickBot="1" x14ac:dyDescent="0.3">
      <c r="A5" s="251"/>
      <c r="B5" s="251"/>
      <c r="C5" s="251"/>
      <c r="D5" s="251"/>
      <c r="E5" s="249"/>
      <c r="F5" s="64" t="s">
        <v>2</v>
      </c>
      <c r="G5" s="64" t="s">
        <v>3</v>
      </c>
      <c r="H5" s="66" t="s">
        <v>4</v>
      </c>
      <c r="I5" s="65" t="s">
        <v>2</v>
      </c>
      <c r="J5" s="64" t="s">
        <v>3</v>
      </c>
      <c r="K5" s="64" t="s">
        <v>4</v>
      </c>
      <c r="L5" s="64" t="s">
        <v>2</v>
      </c>
      <c r="M5" s="64" t="s">
        <v>3</v>
      </c>
      <c r="N5" s="64" t="s">
        <v>4</v>
      </c>
      <c r="O5" s="266" t="s">
        <v>145</v>
      </c>
    </row>
    <row r="6" spans="1:15" ht="11.45" customHeight="1" thickTop="1" thickBot="1" x14ac:dyDescent="0.3">
      <c r="A6" s="224">
        <v>1</v>
      </c>
      <c r="B6" s="225" t="s">
        <v>76</v>
      </c>
      <c r="C6" s="225" t="s">
        <v>77</v>
      </c>
      <c r="D6" s="234">
        <v>75</v>
      </c>
      <c r="E6" s="12" t="s">
        <v>18</v>
      </c>
      <c r="F6" s="13">
        <v>23500</v>
      </c>
      <c r="G6" s="13">
        <v>23500</v>
      </c>
      <c r="H6" s="14">
        <f>F6+G6</f>
        <v>47000</v>
      </c>
      <c r="I6" s="76">
        <v>23500</v>
      </c>
      <c r="J6" s="77">
        <v>23500</v>
      </c>
      <c r="K6" s="78">
        <f>I6+J6</f>
        <v>47000</v>
      </c>
      <c r="L6" s="55">
        <f>I6-F6</f>
        <v>0</v>
      </c>
      <c r="M6" s="55">
        <f>J6-G6</f>
        <v>0</v>
      </c>
      <c r="N6" s="58">
        <f>K6-H6</f>
        <v>0</v>
      </c>
      <c r="O6" s="266"/>
    </row>
    <row r="7" spans="1:15" ht="12.6" customHeight="1" thickTop="1" thickBot="1" x14ac:dyDescent="0.3">
      <c r="A7" s="224"/>
      <c r="B7" s="226"/>
      <c r="C7" s="226"/>
      <c r="D7" s="235"/>
      <c r="E7" s="11" t="s">
        <v>78</v>
      </c>
      <c r="F7" s="3">
        <v>700</v>
      </c>
      <c r="G7" s="3">
        <v>700</v>
      </c>
      <c r="H7" s="4">
        <f t="shared" ref="H7:H12" si="0">F7+G7</f>
        <v>1400</v>
      </c>
      <c r="I7" s="79">
        <v>700</v>
      </c>
      <c r="J7" s="80">
        <v>700</v>
      </c>
      <c r="K7" s="81">
        <f t="shared" ref="K7:K12" si="1">I7+J7</f>
        <v>1400</v>
      </c>
      <c r="L7" s="56">
        <f t="shared" ref="L7:N49" si="2">I7-F7</f>
        <v>0</v>
      </c>
      <c r="M7" s="56">
        <f t="shared" si="2"/>
        <v>0</v>
      </c>
      <c r="N7" s="57">
        <f t="shared" si="2"/>
        <v>0</v>
      </c>
      <c r="O7" s="266"/>
    </row>
    <row r="8" spans="1:15" ht="11.45" customHeight="1" thickTop="1" thickBot="1" x14ac:dyDescent="0.3">
      <c r="A8" s="224"/>
      <c r="B8" s="226"/>
      <c r="C8" s="226"/>
      <c r="D8" s="235"/>
      <c r="E8" s="11" t="s">
        <v>79</v>
      </c>
      <c r="F8" s="3">
        <v>2957.5</v>
      </c>
      <c r="G8" s="3">
        <v>2957.5</v>
      </c>
      <c r="H8" s="4">
        <f t="shared" si="0"/>
        <v>5915</v>
      </c>
      <c r="I8" s="79">
        <v>2957.5</v>
      </c>
      <c r="J8" s="80">
        <v>2957.5</v>
      </c>
      <c r="K8" s="81">
        <f t="shared" si="1"/>
        <v>5915</v>
      </c>
      <c r="L8" s="56">
        <f t="shared" si="2"/>
        <v>0</v>
      </c>
      <c r="M8" s="56">
        <f t="shared" si="2"/>
        <v>0</v>
      </c>
      <c r="N8" s="57">
        <f t="shared" si="2"/>
        <v>0</v>
      </c>
      <c r="O8" s="266"/>
    </row>
    <row r="9" spans="1:15" ht="12.6" customHeight="1" thickTop="1" thickBot="1" x14ac:dyDescent="0.3">
      <c r="A9" s="224"/>
      <c r="B9" s="226"/>
      <c r="C9" s="226"/>
      <c r="D9" s="235"/>
      <c r="E9" s="11" t="s">
        <v>80</v>
      </c>
      <c r="F9" s="3">
        <v>750</v>
      </c>
      <c r="G9" s="3">
        <v>750</v>
      </c>
      <c r="H9" s="4">
        <f t="shared" si="0"/>
        <v>1500</v>
      </c>
      <c r="I9" s="79">
        <v>750</v>
      </c>
      <c r="J9" s="80">
        <v>750</v>
      </c>
      <c r="K9" s="81">
        <f t="shared" si="1"/>
        <v>1500</v>
      </c>
      <c r="L9" s="56">
        <f t="shared" si="2"/>
        <v>0</v>
      </c>
      <c r="M9" s="56">
        <f t="shared" si="2"/>
        <v>0</v>
      </c>
      <c r="N9" s="57">
        <f t="shared" si="2"/>
        <v>0</v>
      </c>
      <c r="O9" s="266"/>
    </row>
    <row r="10" spans="1:15" ht="26.1" customHeight="1" thickTop="1" thickBot="1" x14ac:dyDescent="0.3">
      <c r="A10" s="224"/>
      <c r="B10" s="226"/>
      <c r="C10" s="226"/>
      <c r="D10" s="235"/>
      <c r="E10" s="11" t="s">
        <v>81</v>
      </c>
      <c r="F10" s="3">
        <v>3000</v>
      </c>
      <c r="G10" s="3">
        <v>3000</v>
      </c>
      <c r="H10" s="4">
        <f t="shared" si="0"/>
        <v>6000</v>
      </c>
      <c r="I10" s="79">
        <v>3000</v>
      </c>
      <c r="J10" s="80">
        <v>3000</v>
      </c>
      <c r="K10" s="81">
        <f t="shared" si="1"/>
        <v>6000</v>
      </c>
      <c r="L10" s="56">
        <f t="shared" si="2"/>
        <v>0</v>
      </c>
      <c r="M10" s="56">
        <f t="shared" si="2"/>
        <v>0</v>
      </c>
      <c r="N10" s="57">
        <f t="shared" si="2"/>
        <v>0</v>
      </c>
      <c r="O10" s="266"/>
    </row>
    <row r="11" spans="1:15" ht="15.95" customHeight="1" thickTop="1" thickBot="1" x14ac:dyDescent="0.3">
      <c r="A11" s="224"/>
      <c r="B11" s="226"/>
      <c r="C11" s="226"/>
      <c r="D11" s="235"/>
      <c r="E11" s="11" t="s">
        <v>82</v>
      </c>
      <c r="F11" s="3">
        <v>4650</v>
      </c>
      <c r="G11" s="3">
        <v>4650</v>
      </c>
      <c r="H11" s="4">
        <f t="shared" si="0"/>
        <v>9300</v>
      </c>
      <c r="I11" s="79">
        <v>4650</v>
      </c>
      <c r="J11" s="80">
        <v>4650</v>
      </c>
      <c r="K11" s="81">
        <f t="shared" si="1"/>
        <v>9300</v>
      </c>
      <c r="L11" s="56">
        <f t="shared" si="2"/>
        <v>0</v>
      </c>
      <c r="M11" s="56">
        <f t="shared" si="2"/>
        <v>0</v>
      </c>
      <c r="N11" s="57">
        <f t="shared" si="2"/>
        <v>0</v>
      </c>
      <c r="O11" s="266"/>
    </row>
    <row r="12" spans="1:15" ht="20.100000000000001" customHeight="1" thickTop="1" thickBot="1" x14ac:dyDescent="0.3">
      <c r="A12" s="224"/>
      <c r="B12" s="226"/>
      <c r="C12" s="226"/>
      <c r="D12" s="235"/>
      <c r="E12" s="11" t="s">
        <v>83</v>
      </c>
      <c r="F12" s="3">
        <v>1575</v>
      </c>
      <c r="G12" s="3">
        <v>1575</v>
      </c>
      <c r="H12" s="4">
        <f t="shared" si="0"/>
        <v>3150</v>
      </c>
      <c r="I12" s="79">
        <v>1575</v>
      </c>
      <c r="J12" s="80">
        <v>1575</v>
      </c>
      <c r="K12" s="81">
        <f t="shared" si="1"/>
        <v>3150</v>
      </c>
      <c r="L12" s="56">
        <f t="shared" si="2"/>
        <v>0</v>
      </c>
      <c r="M12" s="56">
        <f t="shared" si="2"/>
        <v>0</v>
      </c>
      <c r="N12" s="57">
        <f t="shared" si="2"/>
        <v>0</v>
      </c>
      <c r="O12" s="266"/>
    </row>
    <row r="13" spans="1:15" ht="21.6" customHeight="1" thickTop="1" thickBot="1" x14ac:dyDescent="0.3">
      <c r="A13" s="224"/>
      <c r="B13" s="226"/>
      <c r="C13" s="226"/>
      <c r="D13" s="235"/>
      <c r="E13" s="11" t="s">
        <v>84</v>
      </c>
      <c r="F13" s="3">
        <v>1860</v>
      </c>
      <c r="G13" s="3">
        <v>1860</v>
      </c>
      <c r="H13" s="4">
        <f>F13+G13</f>
        <v>3720</v>
      </c>
      <c r="I13" s="79">
        <v>1856.62</v>
      </c>
      <c r="J13" s="80">
        <v>1856.62</v>
      </c>
      <c r="K13" s="81">
        <f>I13+J13</f>
        <v>3713.24</v>
      </c>
      <c r="L13" s="95">
        <f t="shared" si="2"/>
        <v>-3.3800000000001091</v>
      </c>
      <c r="M13" s="95">
        <f t="shared" si="2"/>
        <v>-3.3800000000001091</v>
      </c>
      <c r="N13" s="96">
        <f t="shared" si="2"/>
        <v>-6.7600000000002183</v>
      </c>
      <c r="O13" s="266"/>
    </row>
    <row r="14" spans="1:15" ht="16.5" thickTop="1" thickBot="1" x14ac:dyDescent="0.3">
      <c r="A14" s="224"/>
      <c r="B14" s="227"/>
      <c r="C14" s="227"/>
      <c r="D14" s="236"/>
      <c r="E14" s="5" t="s">
        <v>9</v>
      </c>
      <c r="F14" s="6">
        <f t="shared" ref="F14:K14" si="3">SUM(F6:F13)</f>
        <v>38992.5</v>
      </c>
      <c r="G14" s="6">
        <f t="shared" si="3"/>
        <v>38992.5</v>
      </c>
      <c r="H14" s="7">
        <f t="shared" si="3"/>
        <v>77985</v>
      </c>
      <c r="I14" s="67">
        <f t="shared" si="3"/>
        <v>38989.120000000003</v>
      </c>
      <c r="J14" s="68">
        <f t="shared" si="3"/>
        <v>38989.120000000003</v>
      </c>
      <c r="K14" s="69">
        <f t="shared" si="3"/>
        <v>77978.240000000005</v>
      </c>
      <c r="L14" s="97">
        <f t="shared" si="2"/>
        <v>-3.3799999999973807</v>
      </c>
      <c r="M14" s="97">
        <f t="shared" si="2"/>
        <v>-3.3799999999973807</v>
      </c>
      <c r="N14" s="97">
        <f t="shared" si="2"/>
        <v>-6.7599999999947613</v>
      </c>
      <c r="O14" s="266"/>
    </row>
    <row r="15" spans="1:15" ht="15.75" thickTop="1" x14ac:dyDescent="0.25">
      <c r="A15" s="228">
        <v>2</v>
      </c>
      <c r="B15" s="225" t="s">
        <v>44</v>
      </c>
      <c r="C15" s="225" t="s">
        <v>45</v>
      </c>
      <c r="D15" s="234">
        <v>55</v>
      </c>
      <c r="E15" s="12" t="s">
        <v>46</v>
      </c>
      <c r="F15" s="13">
        <v>41400</v>
      </c>
      <c r="G15" s="13">
        <v>41400</v>
      </c>
      <c r="H15" s="19">
        <f>F15+G15</f>
        <v>82800</v>
      </c>
      <c r="I15" s="76">
        <f>F15</f>
        <v>41400</v>
      </c>
      <c r="J15" s="77">
        <f>G15</f>
        <v>41400</v>
      </c>
      <c r="K15" s="82">
        <f t="shared" ref="K15:K25" si="4">I15+J15</f>
        <v>82800</v>
      </c>
      <c r="L15" s="59">
        <f t="shared" si="2"/>
        <v>0</v>
      </c>
      <c r="M15" s="59">
        <f t="shared" si="2"/>
        <v>0</v>
      </c>
      <c r="N15" s="60">
        <f t="shared" si="2"/>
        <v>0</v>
      </c>
      <c r="O15" s="268" t="s">
        <v>143</v>
      </c>
    </row>
    <row r="16" spans="1:15" ht="22.5" customHeight="1" thickBot="1" x14ac:dyDescent="0.3">
      <c r="A16" s="229"/>
      <c r="B16" s="227"/>
      <c r="C16" s="227"/>
      <c r="D16" s="236"/>
      <c r="E16" s="5" t="s">
        <v>9</v>
      </c>
      <c r="F16" s="6">
        <f>F15</f>
        <v>41400</v>
      </c>
      <c r="G16" s="6">
        <f>G15</f>
        <v>41400</v>
      </c>
      <c r="H16" s="7">
        <f>H15</f>
        <v>82800</v>
      </c>
      <c r="I16" s="67">
        <f>I15</f>
        <v>41400</v>
      </c>
      <c r="J16" s="68">
        <f>J15</f>
        <v>41400</v>
      </c>
      <c r="K16" s="69">
        <f t="shared" si="4"/>
        <v>82800</v>
      </c>
      <c r="L16" s="61">
        <f t="shared" si="2"/>
        <v>0</v>
      </c>
      <c r="M16" s="61">
        <f t="shared" si="2"/>
        <v>0</v>
      </c>
      <c r="N16" s="61">
        <f t="shared" si="2"/>
        <v>0</v>
      </c>
      <c r="O16" s="268"/>
    </row>
    <row r="17" spans="1:15" ht="34.5" thickTop="1" x14ac:dyDescent="0.25">
      <c r="A17" s="228">
        <v>3</v>
      </c>
      <c r="B17" s="225" t="s">
        <v>31</v>
      </c>
      <c r="C17" s="225" t="s">
        <v>32</v>
      </c>
      <c r="D17" s="234">
        <v>50</v>
      </c>
      <c r="E17" s="12" t="s">
        <v>33</v>
      </c>
      <c r="F17" s="13">
        <v>35000</v>
      </c>
      <c r="G17" s="13">
        <v>35000</v>
      </c>
      <c r="H17" s="14">
        <f t="shared" ref="H17:H29" si="5">F17+G17</f>
        <v>70000</v>
      </c>
      <c r="I17" s="76">
        <v>35000</v>
      </c>
      <c r="J17" s="77">
        <v>35000</v>
      </c>
      <c r="K17" s="78">
        <f t="shared" si="4"/>
        <v>70000</v>
      </c>
      <c r="L17" s="59">
        <f t="shared" si="2"/>
        <v>0</v>
      </c>
      <c r="M17" s="59">
        <f t="shared" si="2"/>
        <v>0</v>
      </c>
      <c r="N17" s="60">
        <f t="shared" si="2"/>
        <v>0</v>
      </c>
      <c r="O17" s="268" t="s">
        <v>143</v>
      </c>
    </row>
    <row r="18" spans="1:15" ht="22.5" x14ac:dyDescent="0.25">
      <c r="A18" s="230"/>
      <c r="B18" s="226"/>
      <c r="C18" s="226"/>
      <c r="D18" s="235"/>
      <c r="E18" s="11" t="s">
        <v>34</v>
      </c>
      <c r="F18" s="3">
        <v>24500</v>
      </c>
      <c r="G18" s="3">
        <v>24500</v>
      </c>
      <c r="H18" s="4">
        <f t="shared" si="5"/>
        <v>49000</v>
      </c>
      <c r="I18" s="79">
        <v>24500</v>
      </c>
      <c r="J18" s="80">
        <v>24500</v>
      </c>
      <c r="K18" s="81">
        <f t="shared" si="4"/>
        <v>49000</v>
      </c>
      <c r="L18" s="56">
        <f t="shared" si="2"/>
        <v>0</v>
      </c>
      <c r="M18" s="56">
        <f t="shared" si="2"/>
        <v>0</v>
      </c>
      <c r="N18" s="57">
        <f t="shared" si="2"/>
        <v>0</v>
      </c>
      <c r="O18" s="268"/>
    </row>
    <row r="19" spans="1:15" ht="33.75" x14ac:dyDescent="0.25">
      <c r="A19" s="230"/>
      <c r="B19" s="226"/>
      <c r="C19" s="226"/>
      <c r="D19" s="235"/>
      <c r="E19" s="11" t="s">
        <v>35</v>
      </c>
      <c r="F19" s="3">
        <v>31500</v>
      </c>
      <c r="G19" s="3">
        <v>31500</v>
      </c>
      <c r="H19" s="4">
        <f t="shared" si="5"/>
        <v>63000</v>
      </c>
      <c r="I19" s="79">
        <v>31500</v>
      </c>
      <c r="J19" s="80">
        <v>31500</v>
      </c>
      <c r="K19" s="81">
        <f t="shared" si="4"/>
        <v>63000</v>
      </c>
      <c r="L19" s="56">
        <f t="shared" si="2"/>
        <v>0</v>
      </c>
      <c r="M19" s="56">
        <f t="shared" si="2"/>
        <v>0</v>
      </c>
      <c r="N19" s="57">
        <f t="shared" si="2"/>
        <v>0</v>
      </c>
      <c r="O19" s="268"/>
    </row>
    <row r="20" spans="1:15" x14ac:dyDescent="0.25">
      <c r="A20" s="230"/>
      <c r="B20" s="226"/>
      <c r="C20" s="226"/>
      <c r="D20" s="235"/>
      <c r="E20" s="11" t="s">
        <v>36</v>
      </c>
      <c r="F20" s="3">
        <v>4550</v>
      </c>
      <c r="G20" s="3">
        <v>4550</v>
      </c>
      <c r="H20" s="4">
        <f t="shared" si="5"/>
        <v>9100</v>
      </c>
      <c r="I20" s="79">
        <v>4550</v>
      </c>
      <c r="J20" s="80">
        <v>4550</v>
      </c>
      <c r="K20" s="81">
        <f t="shared" si="4"/>
        <v>9100</v>
      </c>
      <c r="L20" s="56">
        <f t="shared" si="2"/>
        <v>0</v>
      </c>
      <c r="M20" s="56">
        <f t="shared" si="2"/>
        <v>0</v>
      </c>
      <c r="N20" s="57">
        <f t="shared" si="2"/>
        <v>0</v>
      </c>
      <c r="O20" s="268"/>
    </row>
    <row r="21" spans="1:15" ht="15.75" thickBot="1" x14ac:dyDescent="0.3">
      <c r="A21" s="229"/>
      <c r="B21" s="227"/>
      <c r="C21" s="227"/>
      <c r="D21" s="236"/>
      <c r="E21" s="5" t="s">
        <v>9</v>
      </c>
      <c r="F21" s="6">
        <f>SUM(F17:F20)</f>
        <v>95550</v>
      </c>
      <c r="G21" s="6">
        <f>SUM(G17:G20)</f>
        <v>95550</v>
      </c>
      <c r="H21" s="7">
        <f t="shared" si="5"/>
        <v>191100</v>
      </c>
      <c r="I21" s="67">
        <f>SUM(I17:I20)</f>
        <v>95550</v>
      </c>
      <c r="J21" s="68">
        <f>SUM(J17:J20)</f>
        <v>95550</v>
      </c>
      <c r="K21" s="69">
        <f t="shared" si="4"/>
        <v>191100</v>
      </c>
      <c r="L21" s="61">
        <f t="shared" si="2"/>
        <v>0</v>
      </c>
      <c r="M21" s="61">
        <f t="shared" si="2"/>
        <v>0</v>
      </c>
      <c r="N21" s="61">
        <f t="shared" si="2"/>
        <v>0</v>
      </c>
      <c r="O21" s="268"/>
    </row>
    <row r="22" spans="1:15" ht="24" thickTop="1" x14ac:dyDescent="0.25">
      <c r="A22" s="228">
        <v>4</v>
      </c>
      <c r="B22" s="225" t="s">
        <v>47</v>
      </c>
      <c r="C22" s="225" t="s">
        <v>48</v>
      </c>
      <c r="D22" s="234">
        <v>50</v>
      </c>
      <c r="E22" s="21" t="s">
        <v>49</v>
      </c>
      <c r="F22" s="13">
        <v>53000</v>
      </c>
      <c r="G22" s="13">
        <v>53000</v>
      </c>
      <c r="H22" s="19">
        <f t="shared" si="5"/>
        <v>106000</v>
      </c>
      <c r="I22" s="76">
        <v>53000</v>
      </c>
      <c r="J22" s="77">
        <v>53000</v>
      </c>
      <c r="K22" s="78">
        <f t="shared" si="4"/>
        <v>106000</v>
      </c>
      <c r="L22" s="59">
        <f t="shared" si="2"/>
        <v>0</v>
      </c>
      <c r="M22" s="59">
        <f t="shared" si="2"/>
        <v>0</v>
      </c>
      <c r="N22" s="60">
        <f t="shared" si="2"/>
        <v>0</v>
      </c>
      <c r="O22" s="266" t="s">
        <v>139</v>
      </c>
    </row>
    <row r="23" spans="1:15" ht="34.5" x14ac:dyDescent="0.25">
      <c r="A23" s="230"/>
      <c r="B23" s="226"/>
      <c r="C23" s="226"/>
      <c r="D23" s="235"/>
      <c r="E23" s="15" t="s">
        <v>50</v>
      </c>
      <c r="F23" s="3">
        <v>15150</v>
      </c>
      <c r="G23" s="3">
        <v>15150</v>
      </c>
      <c r="H23" s="22">
        <f t="shared" si="5"/>
        <v>30300</v>
      </c>
      <c r="I23" s="79">
        <v>15150</v>
      </c>
      <c r="J23" s="80">
        <v>15150</v>
      </c>
      <c r="K23" s="81">
        <f t="shared" si="4"/>
        <v>30300</v>
      </c>
      <c r="L23" s="56">
        <f t="shared" si="2"/>
        <v>0</v>
      </c>
      <c r="M23" s="56">
        <f t="shared" si="2"/>
        <v>0</v>
      </c>
      <c r="N23" s="57">
        <f t="shared" si="2"/>
        <v>0</v>
      </c>
      <c r="O23" s="266"/>
    </row>
    <row r="24" spans="1:15" ht="34.5" x14ac:dyDescent="0.25">
      <c r="A24" s="230"/>
      <c r="B24" s="226"/>
      <c r="C24" s="226"/>
      <c r="D24" s="235"/>
      <c r="E24" s="15" t="s">
        <v>51</v>
      </c>
      <c r="F24" s="3">
        <v>2075</v>
      </c>
      <c r="G24" s="3">
        <v>2075</v>
      </c>
      <c r="H24" s="22">
        <f t="shared" si="5"/>
        <v>4150</v>
      </c>
      <c r="I24" s="79">
        <v>2052.5</v>
      </c>
      <c r="J24" s="80">
        <v>2052.5</v>
      </c>
      <c r="K24" s="81">
        <f t="shared" si="4"/>
        <v>4105</v>
      </c>
      <c r="L24" s="95">
        <f t="shared" si="2"/>
        <v>-22.5</v>
      </c>
      <c r="M24" s="95">
        <f t="shared" si="2"/>
        <v>-22.5</v>
      </c>
      <c r="N24" s="96">
        <f t="shared" si="2"/>
        <v>-45</v>
      </c>
      <c r="O24" s="266"/>
    </row>
    <row r="25" spans="1:15" ht="34.5" x14ac:dyDescent="0.25">
      <c r="A25" s="230"/>
      <c r="B25" s="226"/>
      <c r="C25" s="226"/>
      <c r="D25" s="235"/>
      <c r="E25" s="15" t="s">
        <v>52</v>
      </c>
      <c r="F25" s="3">
        <v>26350</v>
      </c>
      <c r="G25" s="3">
        <v>26350</v>
      </c>
      <c r="H25" s="22">
        <f t="shared" si="5"/>
        <v>52700</v>
      </c>
      <c r="I25" s="80">
        <v>26350</v>
      </c>
      <c r="J25" s="80">
        <v>26350</v>
      </c>
      <c r="K25" s="81">
        <f t="shared" si="4"/>
        <v>52700</v>
      </c>
      <c r="L25" s="56">
        <f t="shared" si="2"/>
        <v>0</v>
      </c>
      <c r="M25" s="56">
        <f t="shared" si="2"/>
        <v>0</v>
      </c>
      <c r="N25" s="57">
        <f t="shared" si="2"/>
        <v>0</v>
      </c>
      <c r="O25" s="266"/>
    </row>
    <row r="26" spans="1:15" ht="15.75" thickBot="1" x14ac:dyDescent="0.3">
      <c r="A26" s="229"/>
      <c r="B26" s="227"/>
      <c r="C26" s="227"/>
      <c r="D26" s="236"/>
      <c r="E26" s="5" t="s">
        <v>9</v>
      </c>
      <c r="F26" s="6">
        <f>SUM(F22:F25)</f>
        <v>96575</v>
      </c>
      <c r="G26" s="6">
        <f>SUM(G22:G25)</f>
        <v>96575</v>
      </c>
      <c r="H26" s="7">
        <f t="shared" si="5"/>
        <v>193150</v>
      </c>
      <c r="I26" s="67">
        <f>SUM(I22:I25)</f>
        <v>96552.5</v>
      </c>
      <c r="J26" s="68">
        <f>SUM(J22:J25)</f>
        <v>96552.5</v>
      </c>
      <c r="K26" s="69">
        <f>SUM(K22:K25)</f>
        <v>193105</v>
      </c>
      <c r="L26" s="97">
        <f t="shared" si="2"/>
        <v>-22.5</v>
      </c>
      <c r="M26" s="97">
        <f t="shared" si="2"/>
        <v>-22.5</v>
      </c>
      <c r="N26" s="97">
        <f t="shared" si="2"/>
        <v>-45</v>
      </c>
      <c r="O26" s="266"/>
    </row>
    <row r="27" spans="1:15" ht="24" thickTop="1" thickBot="1" x14ac:dyDescent="0.3">
      <c r="A27" s="224">
        <v>5</v>
      </c>
      <c r="B27" s="226" t="s">
        <v>85</v>
      </c>
      <c r="C27" s="226" t="s">
        <v>86</v>
      </c>
      <c r="D27" s="234">
        <v>50</v>
      </c>
      <c r="E27" s="8" t="s">
        <v>87</v>
      </c>
      <c r="F27" s="9">
        <v>79500</v>
      </c>
      <c r="G27" s="9">
        <v>79500</v>
      </c>
      <c r="H27" s="10">
        <f t="shared" si="5"/>
        <v>159000</v>
      </c>
      <c r="I27" s="83">
        <v>79500</v>
      </c>
      <c r="J27" s="84">
        <v>79500</v>
      </c>
      <c r="K27" s="85">
        <f t="shared" ref="K27:K34" si="6">I27+J27</f>
        <v>159000</v>
      </c>
      <c r="L27" s="59">
        <f t="shared" si="2"/>
        <v>0</v>
      </c>
      <c r="M27" s="59">
        <f t="shared" si="2"/>
        <v>0</v>
      </c>
      <c r="N27" s="60">
        <f t="shared" si="2"/>
        <v>0</v>
      </c>
      <c r="O27" s="268" t="s">
        <v>143</v>
      </c>
    </row>
    <row r="28" spans="1:15" ht="24" thickTop="1" thickBot="1" x14ac:dyDescent="0.3">
      <c r="A28" s="224"/>
      <c r="B28" s="226"/>
      <c r="C28" s="226"/>
      <c r="D28" s="235"/>
      <c r="E28" s="11" t="s">
        <v>88</v>
      </c>
      <c r="F28" s="3">
        <v>15700</v>
      </c>
      <c r="G28" s="3">
        <v>15700</v>
      </c>
      <c r="H28" s="4">
        <f t="shared" si="5"/>
        <v>31400</v>
      </c>
      <c r="I28" s="79">
        <v>15700</v>
      </c>
      <c r="J28" s="80">
        <v>15700</v>
      </c>
      <c r="K28" s="81">
        <f t="shared" si="6"/>
        <v>31400</v>
      </c>
      <c r="L28" s="56">
        <f t="shared" si="2"/>
        <v>0</v>
      </c>
      <c r="M28" s="56">
        <f t="shared" si="2"/>
        <v>0</v>
      </c>
      <c r="N28" s="57">
        <f t="shared" si="2"/>
        <v>0</v>
      </c>
      <c r="O28" s="268"/>
    </row>
    <row r="29" spans="1:15" ht="16.5" thickTop="1" thickBot="1" x14ac:dyDescent="0.3">
      <c r="A29" s="224"/>
      <c r="B29" s="226"/>
      <c r="C29" s="226"/>
      <c r="D29" s="235"/>
      <c r="E29" s="11" t="s">
        <v>36</v>
      </c>
      <c r="F29" s="3">
        <v>2590</v>
      </c>
      <c r="G29" s="3">
        <v>2590</v>
      </c>
      <c r="H29" s="4">
        <f t="shared" si="5"/>
        <v>5180</v>
      </c>
      <c r="I29" s="79">
        <v>2590</v>
      </c>
      <c r="J29" s="80">
        <v>2590</v>
      </c>
      <c r="K29" s="81">
        <f t="shared" si="6"/>
        <v>5180</v>
      </c>
      <c r="L29" s="56">
        <f t="shared" si="2"/>
        <v>0</v>
      </c>
      <c r="M29" s="56">
        <f t="shared" si="2"/>
        <v>0</v>
      </c>
      <c r="N29" s="57">
        <f t="shared" si="2"/>
        <v>0</v>
      </c>
      <c r="O29" s="268"/>
    </row>
    <row r="30" spans="1:15" ht="16.5" thickTop="1" thickBot="1" x14ac:dyDescent="0.3">
      <c r="A30" s="224"/>
      <c r="B30" s="226"/>
      <c r="C30" s="226"/>
      <c r="D30" s="236"/>
      <c r="E30" s="25" t="s">
        <v>9</v>
      </c>
      <c r="F30" s="26">
        <f>SUM(F27:F29)</f>
        <v>97790</v>
      </c>
      <c r="G30" s="26">
        <f>SUM(G27:G29)</f>
        <v>97790</v>
      </c>
      <c r="H30" s="27">
        <f>SUM(H27:H29)</f>
        <v>195580</v>
      </c>
      <c r="I30" s="70">
        <f>SUM(I27:I29)</f>
        <v>97790</v>
      </c>
      <c r="J30" s="71">
        <f>SUM(J27:J29)</f>
        <v>97790</v>
      </c>
      <c r="K30" s="72">
        <f t="shared" si="6"/>
        <v>195580</v>
      </c>
      <c r="L30" s="61">
        <f t="shared" si="2"/>
        <v>0</v>
      </c>
      <c r="M30" s="61">
        <f t="shared" si="2"/>
        <v>0</v>
      </c>
      <c r="N30" s="61">
        <f t="shared" si="2"/>
        <v>0</v>
      </c>
      <c r="O30" s="268"/>
    </row>
    <row r="31" spans="1:15" ht="35.25" thickTop="1" thickBot="1" x14ac:dyDescent="0.3">
      <c r="A31" s="224">
        <v>6</v>
      </c>
      <c r="B31" s="225" t="s">
        <v>89</v>
      </c>
      <c r="C31" s="225" t="s">
        <v>90</v>
      </c>
      <c r="D31" s="234">
        <v>50</v>
      </c>
      <c r="E31" s="12" t="s">
        <v>91</v>
      </c>
      <c r="F31" s="28">
        <v>61700</v>
      </c>
      <c r="G31" s="28">
        <v>61700</v>
      </c>
      <c r="H31" s="29">
        <f>F31+G31</f>
        <v>123400</v>
      </c>
      <c r="I31" s="86">
        <v>61700</v>
      </c>
      <c r="J31" s="87">
        <v>61700</v>
      </c>
      <c r="K31" s="88">
        <f t="shared" si="6"/>
        <v>123400</v>
      </c>
      <c r="L31" s="59">
        <f t="shared" si="2"/>
        <v>0</v>
      </c>
      <c r="M31" s="59">
        <f t="shared" si="2"/>
        <v>0</v>
      </c>
      <c r="N31" s="60">
        <f t="shared" si="2"/>
        <v>0</v>
      </c>
      <c r="O31" s="268" t="s">
        <v>143</v>
      </c>
    </row>
    <row r="32" spans="1:15" ht="35.25" thickTop="1" thickBot="1" x14ac:dyDescent="0.3">
      <c r="A32" s="224"/>
      <c r="B32" s="226"/>
      <c r="C32" s="226"/>
      <c r="D32" s="235"/>
      <c r="E32" s="11" t="s">
        <v>92</v>
      </c>
      <c r="F32" s="30">
        <v>22500</v>
      </c>
      <c r="G32" s="30">
        <v>22500</v>
      </c>
      <c r="H32" s="31">
        <f>F32+G32</f>
        <v>45000</v>
      </c>
      <c r="I32" s="89">
        <v>22500</v>
      </c>
      <c r="J32" s="90">
        <v>22500</v>
      </c>
      <c r="K32" s="91">
        <f t="shared" si="6"/>
        <v>45000</v>
      </c>
      <c r="L32" s="56">
        <f t="shared" si="2"/>
        <v>0</v>
      </c>
      <c r="M32" s="56">
        <f t="shared" si="2"/>
        <v>0</v>
      </c>
      <c r="N32" s="57">
        <f t="shared" si="2"/>
        <v>0</v>
      </c>
      <c r="O32" s="268"/>
    </row>
    <row r="33" spans="1:15" ht="24" thickTop="1" thickBot="1" x14ac:dyDescent="0.3">
      <c r="A33" s="224"/>
      <c r="B33" s="226"/>
      <c r="C33" s="226"/>
      <c r="D33" s="235"/>
      <c r="E33" s="11" t="s">
        <v>93</v>
      </c>
      <c r="F33" s="30">
        <v>8250</v>
      </c>
      <c r="G33" s="30">
        <v>8250</v>
      </c>
      <c r="H33" s="31">
        <f>F33+G33</f>
        <v>16500</v>
      </c>
      <c r="I33" s="89">
        <v>8250</v>
      </c>
      <c r="J33" s="90">
        <v>8250</v>
      </c>
      <c r="K33" s="91">
        <f t="shared" si="6"/>
        <v>16500</v>
      </c>
      <c r="L33" s="56">
        <f t="shared" si="2"/>
        <v>0</v>
      </c>
      <c r="M33" s="56">
        <f t="shared" si="2"/>
        <v>0</v>
      </c>
      <c r="N33" s="57">
        <f t="shared" si="2"/>
        <v>0</v>
      </c>
      <c r="O33" s="268"/>
    </row>
    <row r="34" spans="1:15" ht="46.5" thickTop="1" thickBot="1" x14ac:dyDescent="0.3">
      <c r="A34" s="224"/>
      <c r="B34" s="226"/>
      <c r="C34" s="226"/>
      <c r="D34" s="235"/>
      <c r="E34" s="11" t="s">
        <v>94</v>
      </c>
      <c r="F34" s="30">
        <v>4600</v>
      </c>
      <c r="G34" s="30">
        <v>4600</v>
      </c>
      <c r="H34" s="31">
        <f>F34+G34</f>
        <v>9200</v>
      </c>
      <c r="I34" s="89">
        <v>4600</v>
      </c>
      <c r="J34" s="90">
        <v>4600</v>
      </c>
      <c r="K34" s="91">
        <f t="shared" si="6"/>
        <v>9200</v>
      </c>
      <c r="L34" s="56">
        <f t="shared" si="2"/>
        <v>0</v>
      </c>
      <c r="M34" s="56">
        <f t="shared" si="2"/>
        <v>0</v>
      </c>
      <c r="N34" s="57">
        <f t="shared" si="2"/>
        <v>0</v>
      </c>
      <c r="O34" s="268"/>
    </row>
    <row r="35" spans="1:15" ht="16.5" thickTop="1" thickBot="1" x14ac:dyDescent="0.3">
      <c r="A35" s="224"/>
      <c r="B35" s="227"/>
      <c r="C35" s="227"/>
      <c r="D35" s="236"/>
      <c r="E35" s="5" t="s">
        <v>9</v>
      </c>
      <c r="F35" s="32">
        <f t="shared" ref="F35:K35" si="7">SUM(F31:F34)</f>
        <v>97050</v>
      </c>
      <c r="G35" s="32">
        <f t="shared" si="7"/>
        <v>97050</v>
      </c>
      <c r="H35" s="33">
        <f t="shared" si="7"/>
        <v>194100</v>
      </c>
      <c r="I35" s="73">
        <f t="shared" si="7"/>
        <v>97050</v>
      </c>
      <c r="J35" s="74">
        <f t="shared" si="7"/>
        <v>97050</v>
      </c>
      <c r="K35" s="75">
        <f t="shared" si="7"/>
        <v>194100</v>
      </c>
      <c r="L35" s="61">
        <f t="shared" si="2"/>
        <v>0</v>
      </c>
      <c r="M35" s="61">
        <f t="shared" si="2"/>
        <v>0</v>
      </c>
      <c r="N35" s="61">
        <f t="shared" si="2"/>
        <v>0</v>
      </c>
      <c r="O35" s="268"/>
    </row>
    <row r="36" spans="1:15" ht="136.5" customHeight="1" thickTop="1" x14ac:dyDescent="0.25">
      <c r="A36" s="228">
        <v>7</v>
      </c>
      <c r="B36" s="225" t="s">
        <v>37</v>
      </c>
      <c r="C36" s="225" t="s">
        <v>38</v>
      </c>
      <c r="D36" s="234">
        <v>45</v>
      </c>
      <c r="E36" s="12" t="s">
        <v>39</v>
      </c>
      <c r="F36" s="13">
        <v>45000</v>
      </c>
      <c r="G36" s="13">
        <v>45000</v>
      </c>
      <c r="H36" s="14">
        <f t="shared" ref="H36:H44" si="8">F36+G36</f>
        <v>90000</v>
      </c>
      <c r="I36" s="76">
        <v>0</v>
      </c>
      <c r="J36" s="77">
        <v>0</v>
      </c>
      <c r="K36" s="78">
        <f>I36+J36</f>
        <v>0</v>
      </c>
      <c r="L36" s="98">
        <f t="shared" si="2"/>
        <v>-45000</v>
      </c>
      <c r="M36" s="98">
        <f t="shared" si="2"/>
        <v>-45000</v>
      </c>
      <c r="N36" s="99">
        <f t="shared" si="2"/>
        <v>-90000</v>
      </c>
      <c r="O36" s="266" t="s">
        <v>140</v>
      </c>
    </row>
    <row r="37" spans="1:15" ht="97.5" customHeight="1" x14ac:dyDescent="0.25">
      <c r="A37" s="230"/>
      <c r="B37" s="226"/>
      <c r="C37" s="226"/>
      <c r="D37" s="235"/>
      <c r="E37" s="11" t="s">
        <v>40</v>
      </c>
      <c r="F37" s="3">
        <v>5190</v>
      </c>
      <c r="G37" s="3">
        <v>5190</v>
      </c>
      <c r="H37" s="4">
        <f t="shared" si="8"/>
        <v>10380</v>
      </c>
      <c r="I37" s="79">
        <v>5190</v>
      </c>
      <c r="J37" s="80">
        <v>5190</v>
      </c>
      <c r="K37" s="81">
        <f>I37+J37</f>
        <v>10380</v>
      </c>
      <c r="L37" s="56">
        <f t="shared" si="2"/>
        <v>0</v>
      </c>
      <c r="M37" s="56">
        <f t="shared" si="2"/>
        <v>0</v>
      </c>
      <c r="N37" s="57">
        <f t="shared" si="2"/>
        <v>0</v>
      </c>
      <c r="O37" s="266"/>
    </row>
    <row r="38" spans="1:15" ht="101.45" customHeight="1" x14ac:dyDescent="0.25">
      <c r="A38" s="230"/>
      <c r="B38" s="226"/>
      <c r="C38" s="226"/>
      <c r="D38" s="235"/>
      <c r="E38" s="11" t="s">
        <v>18</v>
      </c>
      <c r="F38" s="3">
        <v>35050</v>
      </c>
      <c r="G38" s="3">
        <v>35050</v>
      </c>
      <c r="H38" s="4">
        <f t="shared" si="8"/>
        <v>70100</v>
      </c>
      <c r="I38" s="79">
        <v>35050</v>
      </c>
      <c r="J38" s="80">
        <v>35050</v>
      </c>
      <c r="K38" s="81">
        <f t="shared" ref="K38:K45" si="9">I38+J38</f>
        <v>70100</v>
      </c>
      <c r="L38" s="56">
        <f t="shared" si="2"/>
        <v>0</v>
      </c>
      <c r="M38" s="56">
        <f t="shared" si="2"/>
        <v>0</v>
      </c>
      <c r="N38" s="57">
        <f t="shared" si="2"/>
        <v>0</v>
      </c>
      <c r="O38" s="266"/>
    </row>
    <row r="39" spans="1:15" ht="86.1" customHeight="1" x14ac:dyDescent="0.25">
      <c r="A39" s="230"/>
      <c r="B39" s="226"/>
      <c r="C39" s="226"/>
      <c r="D39" s="235"/>
      <c r="E39" s="11" t="s">
        <v>41</v>
      </c>
      <c r="F39" s="3">
        <v>4450</v>
      </c>
      <c r="G39" s="3">
        <v>4450</v>
      </c>
      <c r="H39" s="4">
        <f t="shared" si="8"/>
        <v>8900</v>
      </c>
      <c r="I39" s="79">
        <v>4450</v>
      </c>
      <c r="J39" s="80">
        <v>4450</v>
      </c>
      <c r="K39" s="81">
        <f t="shared" si="9"/>
        <v>8900</v>
      </c>
      <c r="L39" s="56">
        <f t="shared" si="2"/>
        <v>0</v>
      </c>
      <c r="M39" s="56">
        <f t="shared" si="2"/>
        <v>0</v>
      </c>
      <c r="N39" s="57">
        <f t="shared" si="2"/>
        <v>0</v>
      </c>
      <c r="O39" s="266"/>
    </row>
    <row r="40" spans="1:15" ht="90.6" customHeight="1" x14ac:dyDescent="0.25">
      <c r="A40" s="230"/>
      <c r="B40" s="226"/>
      <c r="C40" s="226"/>
      <c r="D40" s="235"/>
      <c r="E40" s="11" t="s">
        <v>42</v>
      </c>
      <c r="F40" s="3">
        <v>14393.3</v>
      </c>
      <c r="G40" s="3">
        <v>14393.3</v>
      </c>
      <c r="H40" s="4">
        <f t="shared" si="8"/>
        <v>28786.6</v>
      </c>
      <c r="I40" s="79">
        <v>14393.3</v>
      </c>
      <c r="J40" s="80">
        <v>14393.3</v>
      </c>
      <c r="K40" s="81">
        <f t="shared" si="9"/>
        <v>28786.6</v>
      </c>
      <c r="L40" s="56">
        <f t="shared" si="2"/>
        <v>0</v>
      </c>
      <c r="M40" s="56">
        <f t="shared" si="2"/>
        <v>0</v>
      </c>
      <c r="N40" s="57">
        <f t="shared" si="2"/>
        <v>0</v>
      </c>
      <c r="O40" s="266"/>
    </row>
    <row r="41" spans="1:15" ht="93.6" customHeight="1" x14ac:dyDescent="0.25">
      <c r="A41" s="230"/>
      <c r="B41" s="226"/>
      <c r="C41" s="226"/>
      <c r="D41" s="235"/>
      <c r="E41" s="11" t="s">
        <v>43</v>
      </c>
      <c r="F41" s="3">
        <v>35355.68</v>
      </c>
      <c r="G41" s="3">
        <v>35355.68</v>
      </c>
      <c r="H41" s="4">
        <f t="shared" si="8"/>
        <v>70711.360000000001</v>
      </c>
      <c r="I41" s="79">
        <v>35111.410000000003</v>
      </c>
      <c r="J41" s="80">
        <v>35111.410000000003</v>
      </c>
      <c r="K41" s="81">
        <f t="shared" si="9"/>
        <v>70222.820000000007</v>
      </c>
      <c r="L41" s="95">
        <f t="shared" si="2"/>
        <v>-244.2699999999968</v>
      </c>
      <c r="M41" s="95">
        <f t="shared" si="2"/>
        <v>-244.2699999999968</v>
      </c>
      <c r="N41" s="96">
        <f t="shared" si="2"/>
        <v>-488.5399999999936</v>
      </c>
      <c r="O41" s="266"/>
    </row>
    <row r="42" spans="1:15" ht="69.599999999999994" customHeight="1" x14ac:dyDescent="0.25">
      <c r="A42" s="230"/>
      <c r="B42" s="226"/>
      <c r="C42" s="226"/>
      <c r="D42" s="235"/>
      <c r="E42" s="11" t="s">
        <v>36</v>
      </c>
      <c r="F42" s="3">
        <v>6972.5</v>
      </c>
      <c r="G42" s="3">
        <v>6972.5</v>
      </c>
      <c r="H42" s="4">
        <f t="shared" si="8"/>
        <v>13945</v>
      </c>
      <c r="I42" s="79">
        <v>4709.7299999999996</v>
      </c>
      <c r="J42" s="80">
        <v>4709.7299999999996</v>
      </c>
      <c r="K42" s="81">
        <f t="shared" si="9"/>
        <v>9419.4599999999991</v>
      </c>
      <c r="L42" s="95">
        <f t="shared" si="2"/>
        <v>-2262.7700000000004</v>
      </c>
      <c r="M42" s="95">
        <f t="shared" si="2"/>
        <v>-2262.7700000000004</v>
      </c>
      <c r="N42" s="96">
        <f t="shared" si="2"/>
        <v>-4525.5400000000009</v>
      </c>
      <c r="O42" s="266"/>
    </row>
    <row r="43" spans="1:15" ht="58.5" customHeight="1" thickBot="1" x14ac:dyDescent="0.3">
      <c r="A43" s="229"/>
      <c r="B43" s="227"/>
      <c r="C43" s="227"/>
      <c r="D43" s="236"/>
      <c r="E43" s="5" t="s">
        <v>9</v>
      </c>
      <c r="F43" s="6">
        <f>SUM(F36:F42)</f>
        <v>146411.48000000001</v>
      </c>
      <c r="G43" s="6">
        <f>SUM(G36:G42)</f>
        <v>146411.48000000001</v>
      </c>
      <c r="H43" s="7">
        <f t="shared" si="8"/>
        <v>292822.96000000002</v>
      </c>
      <c r="I43" s="67">
        <f>SUM(I36:I42)</f>
        <v>98904.44</v>
      </c>
      <c r="J43" s="68">
        <f>SUM(J36:J42)</f>
        <v>98904.44</v>
      </c>
      <c r="K43" s="69">
        <f t="shared" si="9"/>
        <v>197808.88</v>
      </c>
      <c r="L43" s="97">
        <f t="shared" si="2"/>
        <v>-47507.040000000008</v>
      </c>
      <c r="M43" s="97">
        <f t="shared" si="2"/>
        <v>-47507.040000000008</v>
      </c>
      <c r="N43" s="97">
        <f t="shared" si="2"/>
        <v>-95014.080000000016</v>
      </c>
      <c r="O43" s="266"/>
    </row>
    <row r="44" spans="1:15" ht="57.75" thickTop="1" thickBot="1" x14ac:dyDescent="0.3">
      <c r="A44" s="224">
        <v>8</v>
      </c>
      <c r="B44" s="225" t="s">
        <v>64</v>
      </c>
      <c r="C44" s="225" t="s">
        <v>65</v>
      </c>
      <c r="D44" s="234">
        <v>45</v>
      </c>
      <c r="E44" s="12" t="s">
        <v>66</v>
      </c>
      <c r="F44" s="13">
        <v>48125</v>
      </c>
      <c r="G44" s="13">
        <v>48125</v>
      </c>
      <c r="H44" s="14">
        <f t="shared" si="8"/>
        <v>96250</v>
      </c>
      <c r="I44" s="76">
        <f>F44</f>
        <v>48125</v>
      </c>
      <c r="J44" s="77">
        <f>G44</f>
        <v>48125</v>
      </c>
      <c r="K44" s="78">
        <f t="shared" si="9"/>
        <v>96250</v>
      </c>
      <c r="L44" s="59">
        <f t="shared" si="2"/>
        <v>0</v>
      </c>
      <c r="M44" s="59">
        <f t="shared" si="2"/>
        <v>0</v>
      </c>
      <c r="N44" s="60">
        <f t="shared" si="2"/>
        <v>0</v>
      </c>
      <c r="O44" s="268" t="s">
        <v>143</v>
      </c>
    </row>
    <row r="45" spans="1:15" ht="16.5" thickTop="1" thickBot="1" x14ac:dyDescent="0.3">
      <c r="A45" s="224"/>
      <c r="B45" s="227"/>
      <c r="C45" s="227"/>
      <c r="D45" s="236"/>
      <c r="E45" s="5" t="s">
        <v>9</v>
      </c>
      <c r="F45" s="6">
        <f>F44</f>
        <v>48125</v>
      </c>
      <c r="G45" s="6">
        <f>G44</f>
        <v>48125</v>
      </c>
      <c r="H45" s="7">
        <f>H44</f>
        <v>96250</v>
      </c>
      <c r="I45" s="67">
        <f>F45</f>
        <v>48125</v>
      </c>
      <c r="J45" s="68">
        <f>G45</f>
        <v>48125</v>
      </c>
      <c r="K45" s="69">
        <f t="shared" si="9"/>
        <v>96250</v>
      </c>
      <c r="L45" s="61">
        <f t="shared" si="2"/>
        <v>0</v>
      </c>
      <c r="M45" s="61">
        <f t="shared" si="2"/>
        <v>0</v>
      </c>
      <c r="N45" s="61">
        <f t="shared" si="2"/>
        <v>0</v>
      </c>
      <c r="O45" s="268"/>
    </row>
    <row r="46" spans="1:15" ht="81" thickTop="1" thickBot="1" x14ac:dyDescent="0.3">
      <c r="A46" s="224">
        <v>9</v>
      </c>
      <c r="B46" s="225" t="s">
        <v>72</v>
      </c>
      <c r="C46" s="225" t="s">
        <v>73</v>
      </c>
      <c r="D46" s="234">
        <v>45</v>
      </c>
      <c r="E46" s="21" t="s">
        <v>74</v>
      </c>
      <c r="F46" s="13">
        <v>23981</v>
      </c>
      <c r="G46" s="13">
        <v>23981</v>
      </c>
      <c r="H46" s="14">
        <f>F46+G46</f>
        <v>47962</v>
      </c>
      <c r="I46" s="76">
        <v>23981</v>
      </c>
      <c r="J46" s="77">
        <v>23981</v>
      </c>
      <c r="K46" s="78">
        <f>I46+J46</f>
        <v>47962</v>
      </c>
      <c r="L46" s="59">
        <f t="shared" si="2"/>
        <v>0</v>
      </c>
      <c r="M46" s="59">
        <f t="shared" si="2"/>
        <v>0</v>
      </c>
      <c r="N46" s="60">
        <f t="shared" si="2"/>
        <v>0</v>
      </c>
      <c r="O46" s="268" t="s">
        <v>143</v>
      </c>
    </row>
    <row r="47" spans="1:15" ht="36" thickTop="1" thickBot="1" x14ac:dyDescent="0.3">
      <c r="A47" s="224"/>
      <c r="B47" s="226"/>
      <c r="C47" s="226"/>
      <c r="D47" s="235"/>
      <c r="E47" s="15" t="s">
        <v>75</v>
      </c>
      <c r="F47" s="3">
        <v>18024</v>
      </c>
      <c r="G47" s="3">
        <v>18024</v>
      </c>
      <c r="H47" s="4">
        <f>F47+G47</f>
        <v>36048</v>
      </c>
      <c r="I47" s="79">
        <v>18024</v>
      </c>
      <c r="J47" s="80">
        <v>18024</v>
      </c>
      <c r="K47" s="81">
        <f>I47+J47</f>
        <v>36048</v>
      </c>
      <c r="L47" s="56">
        <f t="shared" si="2"/>
        <v>0</v>
      </c>
      <c r="M47" s="56">
        <f t="shared" si="2"/>
        <v>0</v>
      </c>
      <c r="N47" s="57">
        <f t="shared" si="2"/>
        <v>0</v>
      </c>
      <c r="O47" s="268"/>
    </row>
    <row r="48" spans="1:15" ht="36" thickTop="1" thickBot="1" x14ac:dyDescent="0.3">
      <c r="A48" s="224"/>
      <c r="B48" s="226"/>
      <c r="C48" s="226"/>
      <c r="D48" s="235"/>
      <c r="E48" s="15" t="s">
        <v>75</v>
      </c>
      <c r="F48" s="3">
        <v>4506</v>
      </c>
      <c r="G48" s="3">
        <v>4506</v>
      </c>
      <c r="H48" s="4">
        <f>F48+G48</f>
        <v>9012</v>
      </c>
      <c r="I48" s="79">
        <v>4506</v>
      </c>
      <c r="J48" s="80">
        <v>4506</v>
      </c>
      <c r="K48" s="81">
        <f>I48+J48</f>
        <v>9012</v>
      </c>
      <c r="L48" s="56">
        <f t="shared" si="2"/>
        <v>0</v>
      </c>
      <c r="M48" s="56">
        <f t="shared" si="2"/>
        <v>0</v>
      </c>
      <c r="N48" s="57">
        <f t="shared" si="2"/>
        <v>0</v>
      </c>
      <c r="O48" s="268"/>
    </row>
    <row r="49" spans="1:15" ht="16.5" thickTop="1" thickBot="1" x14ac:dyDescent="0.3">
      <c r="A49" s="224"/>
      <c r="B49" s="227"/>
      <c r="C49" s="227"/>
      <c r="D49" s="236"/>
      <c r="E49" s="5" t="s">
        <v>9</v>
      </c>
      <c r="F49" s="6">
        <f>SUM(F46:F48)</f>
        <v>46511</v>
      </c>
      <c r="G49" s="6">
        <f>SUM(G46:G48)</f>
        <v>46511</v>
      </c>
      <c r="H49" s="7">
        <f>SUM(H46:H48)</f>
        <v>93022</v>
      </c>
      <c r="I49" s="67">
        <f>SUM(I46:I48)</f>
        <v>46511</v>
      </c>
      <c r="J49" s="68">
        <f>SUM(J46:J48)</f>
        <v>46511</v>
      </c>
      <c r="K49" s="69">
        <f>I49+J49</f>
        <v>93022</v>
      </c>
      <c r="L49" s="61">
        <f t="shared" si="2"/>
        <v>0</v>
      </c>
      <c r="M49" s="61">
        <f t="shared" si="2"/>
        <v>0</v>
      </c>
      <c r="N49" s="61">
        <f t="shared" si="2"/>
        <v>0</v>
      </c>
      <c r="O49" s="268"/>
    </row>
    <row r="50" spans="1:15" ht="240.6" customHeight="1" thickTop="1" x14ac:dyDescent="0.25">
      <c r="A50" s="50"/>
      <c r="B50" s="51"/>
      <c r="C50" s="51"/>
      <c r="D50" s="51"/>
      <c r="E50" s="52"/>
      <c r="F50" s="53"/>
      <c r="G50" s="53"/>
      <c r="H50" s="53"/>
      <c r="I50" s="53"/>
      <c r="J50" s="53"/>
      <c r="K50" s="53"/>
      <c r="L50" s="62"/>
      <c r="M50" s="62"/>
      <c r="N50" s="63"/>
    </row>
    <row r="51" spans="1:15" ht="52.5" customHeight="1" thickBot="1" x14ac:dyDescent="0.3">
      <c r="A51" s="267" t="s">
        <v>387</v>
      </c>
      <c r="B51" s="267"/>
      <c r="C51" s="267"/>
      <c r="D51" s="267"/>
      <c r="E51" s="267"/>
      <c r="F51" s="267"/>
      <c r="G51" s="267"/>
      <c r="H51" s="267"/>
      <c r="I51" s="267"/>
      <c r="J51" s="267"/>
      <c r="K51" s="267"/>
      <c r="L51" s="267"/>
      <c r="M51" s="267"/>
      <c r="N51" s="267"/>
      <c r="O51" s="267"/>
    </row>
    <row r="52" spans="1:15" ht="67.5" customHeight="1" thickTop="1" x14ac:dyDescent="0.25">
      <c r="A52" s="228">
        <v>1</v>
      </c>
      <c r="B52" s="231" t="s">
        <v>10</v>
      </c>
      <c r="C52" s="225" t="s">
        <v>11</v>
      </c>
      <c r="D52" s="234">
        <v>40</v>
      </c>
      <c r="E52" s="12" t="s">
        <v>12</v>
      </c>
      <c r="F52" s="13">
        <v>64000</v>
      </c>
      <c r="G52" s="13">
        <v>64000</v>
      </c>
      <c r="H52" s="14">
        <f t="shared" ref="H52:H57" si="10">F52+G52</f>
        <v>128000</v>
      </c>
      <c r="I52" s="76">
        <v>61107.56</v>
      </c>
      <c r="J52" s="77">
        <v>61107.56</v>
      </c>
      <c r="K52" s="78">
        <f t="shared" ref="K52:K57" si="11">I52+J52</f>
        <v>122215.12</v>
      </c>
      <c r="L52" s="100">
        <f t="shared" ref="L52:N85" si="12">I52-F52</f>
        <v>-2892.4400000000023</v>
      </c>
      <c r="M52" s="100">
        <f t="shared" si="12"/>
        <v>-2892.4400000000023</v>
      </c>
      <c r="N52" s="101">
        <f t="shared" si="12"/>
        <v>-5784.8800000000047</v>
      </c>
      <c r="O52" s="269" t="s">
        <v>141</v>
      </c>
    </row>
    <row r="53" spans="1:15" ht="33.75" x14ac:dyDescent="0.25">
      <c r="A53" s="230"/>
      <c r="B53" s="232"/>
      <c r="C53" s="226"/>
      <c r="D53" s="235"/>
      <c r="E53" s="11" t="s">
        <v>13</v>
      </c>
      <c r="F53" s="3">
        <v>20000</v>
      </c>
      <c r="G53" s="3">
        <v>20000</v>
      </c>
      <c r="H53" s="4">
        <f t="shared" si="10"/>
        <v>40000</v>
      </c>
      <c r="I53" s="79">
        <v>15913.43</v>
      </c>
      <c r="J53" s="80">
        <v>15913.43</v>
      </c>
      <c r="K53" s="81">
        <f t="shared" si="11"/>
        <v>31826.86</v>
      </c>
      <c r="L53" s="95">
        <f t="shared" si="12"/>
        <v>-4086.5699999999997</v>
      </c>
      <c r="M53" s="95">
        <f t="shared" si="12"/>
        <v>-4086.5699999999997</v>
      </c>
      <c r="N53" s="96">
        <f t="shared" si="12"/>
        <v>-8173.1399999999994</v>
      </c>
      <c r="O53" s="270"/>
    </row>
    <row r="54" spans="1:15" x14ac:dyDescent="0.25">
      <c r="A54" s="230"/>
      <c r="B54" s="232"/>
      <c r="C54" s="226"/>
      <c r="D54" s="235"/>
      <c r="E54" s="11" t="s">
        <v>14</v>
      </c>
      <c r="F54" s="3">
        <v>20250</v>
      </c>
      <c r="G54" s="3">
        <v>20250</v>
      </c>
      <c r="H54" s="4">
        <f t="shared" si="10"/>
        <v>40500</v>
      </c>
      <c r="I54" s="79">
        <v>16112.35</v>
      </c>
      <c r="J54" s="80">
        <v>16112.35</v>
      </c>
      <c r="K54" s="81">
        <f t="shared" si="11"/>
        <v>32224.7</v>
      </c>
      <c r="L54" s="95">
        <f t="shared" si="12"/>
        <v>-4137.6499999999996</v>
      </c>
      <c r="M54" s="95">
        <f t="shared" si="12"/>
        <v>-4137.6499999999996</v>
      </c>
      <c r="N54" s="96">
        <f t="shared" si="12"/>
        <v>-8275.2999999999993</v>
      </c>
      <c r="O54" s="270"/>
    </row>
    <row r="55" spans="1:15" ht="45" customHeight="1" x14ac:dyDescent="0.25">
      <c r="A55" s="230"/>
      <c r="B55" s="232"/>
      <c r="C55" s="226"/>
      <c r="D55" s="235"/>
      <c r="E55" s="11" t="s">
        <v>15</v>
      </c>
      <c r="F55" s="3">
        <v>5200</v>
      </c>
      <c r="G55" s="3">
        <v>5200</v>
      </c>
      <c r="H55" s="4">
        <f t="shared" si="10"/>
        <v>10400</v>
      </c>
      <c r="I55" s="79">
        <v>4656.66</v>
      </c>
      <c r="J55" s="80">
        <v>4656.66</v>
      </c>
      <c r="K55" s="81">
        <f t="shared" si="11"/>
        <v>9313.32</v>
      </c>
      <c r="L55" s="95">
        <f t="shared" si="12"/>
        <v>-543.34000000000015</v>
      </c>
      <c r="M55" s="95">
        <f t="shared" si="12"/>
        <v>-543.34000000000015</v>
      </c>
      <c r="N55" s="96">
        <f t="shared" si="12"/>
        <v>-1086.6800000000003</v>
      </c>
      <c r="O55" s="270"/>
    </row>
    <row r="56" spans="1:15" ht="20.100000000000001" customHeight="1" thickBot="1" x14ac:dyDescent="0.3">
      <c r="A56" s="229"/>
      <c r="B56" s="233"/>
      <c r="C56" s="227"/>
      <c r="D56" s="236"/>
      <c r="E56" s="5" t="s">
        <v>9</v>
      </c>
      <c r="F56" s="6">
        <f>SUM(F52:F55)</f>
        <v>109450</v>
      </c>
      <c r="G56" s="6">
        <f>SUM(G52:G55)</f>
        <v>109450</v>
      </c>
      <c r="H56" s="7">
        <f t="shared" si="10"/>
        <v>218900</v>
      </c>
      <c r="I56" s="67">
        <f>SUM(I52:I55)</f>
        <v>97790</v>
      </c>
      <c r="J56" s="68">
        <f>SUM(J52:J55)</f>
        <v>97790</v>
      </c>
      <c r="K56" s="69">
        <f t="shared" si="11"/>
        <v>195580</v>
      </c>
      <c r="L56" s="97">
        <f t="shared" si="12"/>
        <v>-11660</v>
      </c>
      <c r="M56" s="97">
        <f t="shared" si="12"/>
        <v>-11660</v>
      </c>
      <c r="N56" s="97">
        <f t="shared" si="12"/>
        <v>-23320</v>
      </c>
      <c r="O56" s="270"/>
    </row>
    <row r="57" spans="1:15" ht="15.75" thickTop="1" x14ac:dyDescent="0.25">
      <c r="A57" s="228">
        <v>2</v>
      </c>
      <c r="B57" s="225" t="s">
        <v>16</v>
      </c>
      <c r="C57" s="242" t="s">
        <v>17</v>
      </c>
      <c r="D57" s="245">
        <v>40</v>
      </c>
      <c r="E57" s="12" t="s">
        <v>18</v>
      </c>
      <c r="F57" s="13">
        <v>26000</v>
      </c>
      <c r="G57" s="13">
        <v>26000</v>
      </c>
      <c r="H57" s="14">
        <f t="shared" si="10"/>
        <v>52000</v>
      </c>
      <c r="I57" s="76">
        <v>26000</v>
      </c>
      <c r="J57" s="77">
        <v>26000</v>
      </c>
      <c r="K57" s="78">
        <f t="shared" si="11"/>
        <v>52000</v>
      </c>
      <c r="L57" s="59">
        <f t="shared" si="12"/>
        <v>0</v>
      </c>
      <c r="M57" s="59">
        <f t="shared" si="12"/>
        <v>0</v>
      </c>
      <c r="N57" s="60">
        <f t="shared" si="12"/>
        <v>0</v>
      </c>
      <c r="O57" s="268" t="s">
        <v>143</v>
      </c>
    </row>
    <row r="58" spans="1:15" x14ac:dyDescent="0.25">
      <c r="A58" s="230"/>
      <c r="B58" s="226"/>
      <c r="C58" s="243"/>
      <c r="D58" s="246"/>
      <c r="E58" s="11" t="s">
        <v>19</v>
      </c>
      <c r="F58" s="3">
        <v>2428.5</v>
      </c>
      <c r="G58" s="3">
        <v>2428.5</v>
      </c>
      <c r="H58" s="4">
        <f t="shared" ref="H58:H64" si="13">F58+G58</f>
        <v>4857</v>
      </c>
      <c r="I58" s="79">
        <v>2428.5</v>
      </c>
      <c r="J58" s="80">
        <v>2428.5</v>
      </c>
      <c r="K58" s="81">
        <f t="shared" ref="K58:K64" si="14">I58+J58</f>
        <v>4857</v>
      </c>
      <c r="L58" s="56">
        <f t="shared" si="12"/>
        <v>0</v>
      </c>
      <c r="M58" s="56">
        <f t="shared" si="12"/>
        <v>0</v>
      </c>
      <c r="N58" s="57">
        <f t="shared" si="12"/>
        <v>0</v>
      </c>
      <c r="O58" s="268"/>
    </row>
    <row r="59" spans="1:15" x14ac:dyDescent="0.25">
      <c r="A59" s="230"/>
      <c r="B59" s="226"/>
      <c r="C59" s="243"/>
      <c r="D59" s="246"/>
      <c r="E59" s="11" t="s">
        <v>20</v>
      </c>
      <c r="F59" s="3">
        <v>1385</v>
      </c>
      <c r="G59" s="3">
        <v>1385</v>
      </c>
      <c r="H59" s="4">
        <f t="shared" si="13"/>
        <v>2770</v>
      </c>
      <c r="I59" s="79">
        <v>1385</v>
      </c>
      <c r="J59" s="80">
        <v>1385</v>
      </c>
      <c r="K59" s="81">
        <f t="shared" si="14"/>
        <v>2770</v>
      </c>
      <c r="L59" s="56">
        <f t="shared" si="12"/>
        <v>0</v>
      </c>
      <c r="M59" s="56">
        <f t="shared" si="12"/>
        <v>0</v>
      </c>
      <c r="N59" s="57">
        <f t="shared" si="12"/>
        <v>0</v>
      </c>
      <c r="O59" s="268"/>
    </row>
    <row r="60" spans="1:15" ht="22.5" x14ac:dyDescent="0.25">
      <c r="A60" s="230"/>
      <c r="B60" s="226"/>
      <c r="C60" s="243"/>
      <c r="D60" s="246"/>
      <c r="E60" s="11" t="s">
        <v>21</v>
      </c>
      <c r="F60" s="3">
        <v>5339.5</v>
      </c>
      <c r="G60" s="3">
        <v>5339.5</v>
      </c>
      <c r="H60" s="4">
        <f t="shared" si="13"/>
        <v>10679</v>
      </c>
      <c r="I60" s="79">
        <v>5339.5</v>
      </c>
      <c r="J60" s="80">
        <v>5339.5</v>
      </c>
      <c r="K60" s="81">
        <f t="shared" si="14"/>
        <v>10679</v>
      </c>
      <c r="L60" s="56">
        <f t="shared" si="12"/>
        <v>0</v>
      </c>
      <c r="M60" s="56">
        <f t="shared" si="12"/>
        <v>0</v>
      </c>
      <c r="N60" s="57">
        <f t="shared" si="12"/>
        <v>0</v>
      </c>
      <c r="O60" s="268"/>
    </row>
    <row r="61" spans="1:15" x14ac:dyDescent="0.25">
      <c r="A61" s="230"/>
      <c r="B61" s="226"/>
      <c r="C61" s="243"/>
      <c r="D61" s="246"/>
      <c r="E61" s="11" t="s">
        <v>22</v>
      </c>
      <c r="F61" s="3">
        <v>6698</v>
      </c>
      <c r="G61" s="3">
        <v>6698</v>
      </c>
      <c r="H61" s="4">
        <f t="shared" si="13"/>
        <v>13396</v>
      </c>
      <c r="I61" s="79">
        <v>6698</v>
      </c>
      <c r="J61" s="80">
        <v>6698</v>
      </c>
      <c r="K61" s="81">
        <f t="shared" si="14"/>
        <v>13396</v>
      </c>
      <c r="L61" s="56">
        <f t="shared" si="12"/>
        <v>0</v>
      </c>
      <c r="M61" s="56">
        <f t="shared" si="12"/>
        <v>0</v>
      </c>
      <c r="N61" s="57">
        <f t="shared" si="12"/>
        <v>0</v>
      </c>
      <c r="O61" s="268"/>
    </row>
    <row r="62" spans="1:15" x14ac:dyDescent="0.25">
      <c r="A62" s="230"/>
      <c r="B62" s="226"/>
      <c r="C62" s="243"/>
      <c r="D62" s="246"/>
      <c r="E62" s="11" t="s">
        <v>23</v>
      </c>
      <c r="F62" s="3">
        <v>4608.5</v>
      </c>
      <c r="G62" s="3">
        <v>4608.5</v>
      </c>
      <c r="H62" s="4">
        <f t="shared" si="13"/>
        <v>9217</v>
      </c>
      <c r="I62" s="79">
        <v>4608.5</v>
      </c>
      <c r="J62" s="80">
        <v>4608.5</v>
      </c>
      <c r="K62" s="81">
        <f t="shared" si="14"/>
        <v>9217</v>
      </c>
      <c r="L62" s="56">
        <f t="shared" si="12"/>
        <v>0</v>
      </c>
      <c r="M62" s="56">
        <f t="shared" si="12"/>
        <v>0</v>
      </c>
      <c r="N62" s="57">
        <f t="shared" si="12"/>
        <v>0</v>
      </c>
      <c r="O62" s="268"/>
    </row>
    <row r="63" spans="1:15" x14ac:dyDescent="0.25">
      <c r="A63" s="230"/>
      <c r="B63" s="226"/>
      <c r="C63" s="243"/>
      <c r="D63" s="246"/>
      <c r="E63" s="11" t="s">
        <v>24</v>
      </c>
      <c r="F63" s="3">
        <v>1950</v>
      </c>
      <c r="G63" s="3">
        <v>1950</v>
      </c>
      <c r="H63" s="4">
        <f t="shared" si="13"/>
        <v>3900</v>
      </c>
      <c r="I63" s="79">
        <v>1950</v>
      </c>
      <c r="J63" s="80">
        <v>1950</v>
      </c>
      <c r="K63" s="81">
        <f t="shared" si="14"/>
        <v>3900</v>
      </c>
      <c r="L63" s="56">
        <f t="shared" si="12"/>
        <v>0</v>
      </c>
      <c r="M63" s="56">
        <f t="shared" si="12"/>
        <v>0</v>
      </c>
      <c r="N63" s="57">
        <f t="shared" si="12"/>
        <v>0</v>
      </c>
      <c r="O63" s="268"/>
    </row>
    <row r="64" spans="1:15" x14ac:dyDescent="0.25">
      <c r="A64" s="230"/>
      <c r="B64" s="226"/>
      <c r="C64" s="243"/>
      <c r="D64" s="246"/>
      <c r="E64" s="11" t="s">
        <v>25</v>
      </c>
      <c r="F64" s="3">
        <v>2050</v>
      </c>
      <c r="G64" s="3">
        <v>2050</v>
      </c>
      <c r="H64" s="4">
        <f t="shared" si="13"/>
        <v>4100</v>
      </c>
      <c r="I64" s="79">
        <v>2050</v>
      </c>
      <c r="J64" s="80">
        <v>2050</v>
      </c>
      <c r="K64" s="81">
        <f t="shared" si="14"/>
        <v>4100</v>
      </c>
      <c r="L64" s="56">
        <f t="shared" si="12"/>
        <v>0</v>
      </c>
      <c r="M64" s="56">
        <f t="shared" si="12"/>
        <v>0</v>
      </c>
      <c r="N64" s="57">
        <f t="shared" si="12"/>
        <v>0</v>
      </c>
      <c r="O64" s="268"/>
    </row>
    <row r="65" spans="1:15" ht="15.75" thickBot="1" x14ac:dyDescent="0.3">
      <c r="A65" s="229"/>
      <c r="B65" s="227"/>
      <c r="C65" s="244"/>
      <c r="D65" s="247"/>
      <c r="E65" s="5" t="s">
        <v>9</v>
      </c>
      <c r="F65" s="6">
        <f t="shared" ref="F65:K65" si="15">SUM(F57:F64)</f>
        <v>50459.5</v>
      </c>
      <c r="G65" s="6">
        <f t="shared" si="15"/>
        <v>50459.5</v>
      </c>
      <c r="H65" s="7">
        <f t="shared" si="15"/>
        <v>100919</v>
      </c>
      <c r="I65" s="67">
        <f t="shared" si="15"/>
        <v>50459.5</v>
      </c>
      <c r="J65" s="68">
        <f t="shared" si="15"/>
        <v>50459.5</v>
      </c>
      <c r="K65" s="69">
        <f t="shared" si="15"/>
        <v>100919</v>
      </c>
      <c r="L65" s="61">
        <f t="shared" si="12"/>
        <v>0</v>
      </c>
      <c r="M65" s="61">
        <f t="shared" si="12"/>
        <v>0</v>
      </c>
      <c r="N65" s="61">
        <f t="shared" si="12"/>
        <v>0</v>
      </c>
      <c r="O65" s="268"/>
    </row>
    <row r="66" spans="1:15" ht="46.5" thickTop="1" thickBot="1" x14ac:dyDescent="0.3">
      <c r="A66" s="224">
        <v>3</v>
      </c>
      <c r="B66" s="225" t="s">
        <v>67</v>
      </c>
      <c r="C66" s="225" t="s">
        <v>68</v>
      </c>
      <c r="D66" s="234">
        <v>40</v>
      </c>
      <c r="E66" s="23" t="s">
        <v>69</v>
      </c>
      <c r="F66" s="13">
        <v>75000</v>
      </c>
      <c r="G66" s="13">
        <v>75000</v>
      </c>
      <c r="H66" s="14">
        <f>F66+G66</f>
        <v>150000</v>
      </c>
      <c r="I66" s="77">
        <v>75000</v>
      </c>
      <c r="J66" s="77">
        <v>75000</v>
      </c>
      <c r="K66" s="78">
        <f>I66+J66</f>
        <v>150000</v>
      </c>
      <c r="L66" s="59">
        <f t="shared" si="12"/>
        <v>0</v>
      </c>
      <c r="M66" s="59">
        <f t="shared" si="12"/>
        <v>0</v>
      </c>
      <c r="N66" s="60">
        <f t="shared" si="12"/>
        <v>0</v>
      </c>
      <c r="O66" s="268" t="s">
        <v>143</v>
      </c>
    </row>
    <row r="67" spans="1:15" ht="35.25" thickTop="1" thickBot="1" x14ac:dyDescent="0.3">
      <c r="A67" s="224"/>
      <c r="B67" s="226"/>
      <c r="C67" s="226"/>
      <c r="D67" s="235"/>
      <c r="E67" s="24" t="s">
        <v>70</v>
      </c>
      <c r="F67" s="3">
        <v>22000</v>
      </c>
      <c r="G67" s="3">
        <v>22000</v>
      </c>
      <c r="H67" s="4">
        <f>F67+G67</f>
        <v>44000</v>
      </c>
      <c r="I67" s="80">
        <v>22000</v>
      </c>
      <c r="J67" s="80">
        <v>22000</v>
      </c>
      <c r="K67" s="81">
        <f>I67+J67</f>
        <v>44000</v>
      </c>
      <c r="L67" s="56">
        <f t="shared" si="12"/>
        <v>0</v>
      </c>
      <c r="M67" s="56">
        <f t="shared" si="12"/>
        <v>0</v>
      </c>
      <c r="N67" s="57">
        <f t="shared" si="12"/>
        <v>0</v>
      </c>
      <c r="O67" s="268"/>
    </row>
    <row r="68" spans="1:15" ht="35.25" thickTop="1" thickBot="1" x14ac:dyDescent="0.3">
      <c r="A68" s="224"/>
      <c r="B68" s="226"/>
      <c r="C68" s="226"/>
      <c r="D68" s="235"/>
      <c r="E68" s="11" t="s">
        <v>71</v>
      </c>
      <c r="F68" s="3">
        <v>750</v>
      </c>
      <c r="G68" s="3">
        <v>750</v>
      </c>
      <c r="H68" s="4">
        <f>F68+G68</f>
        <v>1500</v>
      </c>
      <c r="I68" s="80">
        <v>750</v>
      </c>
      <c r="J68" s="80">
        <v>750</v>
      </c>
      <c r="K68" s="81">
        <f>I68+J68</f>
        <v>1500</v>
      </c>
      <c r="L68" s="56">
        <f t="shared" si="12"/>
        <v>0</v>
      </c>
      <c r="M68" s="56">
        <f t="shared" si="12"/>
        <v>0</v>
      </c>
      <c r="N68" s="57">
        <f t="shared" si="12"/>
        <v>0</v>
      </c>
      <c r="O68" s="268"/>
    </row>
    <row r="69" spans="1:15" ht="16.5" thickTop="1" thickBot="1" x14ac:dyDescent="0.3">
      <c r="A69" s="224"/>
      <c r="B69" s="227"/>
      <c r="C69" s="227"/>
      <c r="D69" s="236"/>
      <c r="E69" s="5" t="s">
        <v>9</v>
      </c>
      <c r="F69" s="6">
        <f t="shared" ref="F69:K69" si="16">SUM(F66:F68)</f>
        <v>97750</v>
      </c>
      <c r="G69" s="6">
        <f t="shared" si="16"/>
        <v>97750</v>
      </c>
      <c r="H69" s="7">
        <f t="shared" si="16"/>
        <v>195500</v>
      </c>
      <c r="I69" s="67">
        <f t="shared" si="16"/>
        <v>97750</v>
      </c>
      <c r="J69" s="68">
        <f t="shared" si="16"/>
        <v>97750</v>
      </c>
      <c r="K69" s="69">
        <f t="shared" si="16"/>
        <v>195500</v>
      </c>
      <c r="L69" s="61">
        <f t="shared" si="12"/>
        <v>0</v>
      </c>
      <c r="M69" s="61">
        <f t="shared" si="12"/>
        <v>0</v>
      </c>
      <c r="N69" s="61">
        <f t="shared" si="12"/>
        <v>0</v>
      </c>
      <c r="O69" s="268"/>
    </row>
    <row r="70" spans="1:15" ht="21.6" customHeight="1" thickTop="1" x14ac:dyDescent="0.25">
      <c r="A70" s="228">
        <v>4</v>
      </c>
      <c r="B70" s="225" t="s">
        <v>26</v>
      </c>
      <c r="C70" s="242" t="s">
        <v>27</v>
      </c>
      <c r="D70" s="245">
        <v>35</v>
      </c>
      <c r="E70" s="12" t="s">
        <v>28</v>
      </c>
      <c r="F70" s="13">
        <v>15772.86</v>
      </c>
      <c r="G70" s="13">
        <v>15772.86</v>
      </c>
      <c r="H70" s="14">
        <f>F70+G70</f>
        <v>31545.72</v>
      </c>
      <c r="I70" s="76">
        <v>15772.86</v>
      </c>
      <c r="J70" s="77">
        <v>15772.86</v>
      </c>
      <c r="K70" s="78">
        <f>I70+J70</f>
        <v>31545.72</v>
      </c>
      <c r="L70" s="59">
        <f t="shared" si="12"/>
        <v>0</v>
      </c>
      <c r="M70" s="59">
        <f t="shared" si="12"/>
        <v>0</v>
      </c>
      <c r="N70" s="60">
        <f t="shared" si="12"/>
        <v>0</v>
      </c>
      <c r="O70" s="268" t="s">
        <v>143</v>
      </c>
    </row>
    <row r="71" spans="1:15" ht="23.25" x14ac:dyDescent="0.25">
      <c r="A71" s="230"/>
      <c r="B71" s="226"/>
      <c r="C71" s="243"/>
      <c r="D71" s="246"/>
      <c r="E71" s="15" t="s">
        <v>29</v>
      </c>
      <c r="F71" s="3">
        <v>30012.84</v>
      </c>
      <c r="G71" s="3">
        <v>30012.84</v>
      </c>
      <c r="H71" s="4">
        <f>F71+G71</f>
        <v>60025.68</v>
      </c>
      <c r="I71" s="79">
        <v>30012.84</v>
      </c>
      <c r="J71" s="80">
        <v>30012.84</v>
      </c>
      <c r="K71" s="81">
        <f>I71+J71</f>
        <v>60025.68</v>
      </c>
      <c r="L71" s="56">
        <f t="shared" si="12"/>
        <v>0</v>
      </c>
      <c r="M71" s="56">
        <f t="shared" si="12"/>
        <v>0</v>
      </c>
      <c r="N71" s="57">
        <f t="shared" si="12"/>
        <v>0</v>
      </c>
      <c r="O71" s="268"/>
    </row>
    <row r="72" spans="1:15" x14ac:dyDescent="0.25">
      <c r="A72" s="230"/>
      <c r="B72" s="226"/>
      <c r="C72" s="243"/>
      <c r="D72" s="246"/>
      <c r="E72" s="16" t="s">
        <v>30</v>
      </c>
      <c r="F72" s="17">
        <v>2150</v>
      </c>
      <c r="G72" s="17">
        <v>2150</v>
      </c>
      <c r="H72" s="18">
        <f>F72+G72</f>
        <v>4300</v>
      </c>
      <c r="I72" s="92">
        <v>2150</v>
      </c>
      <c r="J72" s="93">
        <v>2150</v>
      </c>
      <c r="K72" s="94">
        <f>I72+J72</f>
        <v>4300</v>
      </c>
      <c r="L72" s="56">
        <f t="shared" si="12"/>
        <v>0</v>
      </c>
      <c r="M72" s="56">
        <f t="shared" si="12"/>
        <v>0</v>
      </c>
      <c r="N72" s="57">
        <f t="shared" si="12"/>
        <v>0</v>
      </c>
      <c r="O72" s="268"/>
    </row>
    <row r="73" spans="1:15" ht="15.75" thickBot="1" x14ac:dyDescent="0.3">
      <c r="A73" s="229"/>
      <c r="B73" s="227"/>
      <c r="C73" s="244"/>
      <c r="D73" s="247"/>
      <c r="E73" s="5" t="s">
        <v>9</v>
      </c>
      <c r="F73" s="6">
        <f t="shared" ref="F73:K73" si="17">SUM(F70:F72)</f>
        <v>47935.7</v>
      </c>
      <c r="G73" s="6">
        <f t="shared" si="17"/>
        <v>47935.7</v>
      </c>
      <c r="H73" s="7">
        <f t="shared" si="17"/>
        <v>95871.4</v>
      </c>
      <c r="I73" s="67">
        <f t="shared" si="17"/>
        <v>47935.7</v>
      </c>
      <c r="J73" s="68">
        <f t="shared" si="17"/>
        <v>47935.7</v>
      </c>
      <c r="K73" s="69">
        <f t="shared" si="17"/>
        <v>95871.4</v>
      </c>
      <c r="L73" s="61">
        <f t="shared" si="12"/>
        <v>0</v>
      </c>
      <c r="M73" s="61">
        <f t="shared" si="12"/>
        <v>0</v>
      </c>
      <c r="N73" s="61">
        <f t="shared" si="12"/>
        <v>0</v>
      </c>
      <c r="O73" s="268"/>
    </row>
    <row r="74" spans="1:15" ht="69.599999999999994" customHeight="1" thickTop="1" x14ac:dyDescent="0.25">
      <c r="A74" s="228">
        <v>5</v>
      </c>
      <c r="B74" s="225" t="s">
        <v>56</v>
      </c>
      <c r="C74" s="225" t="s">
        <v>57</v>
      </c>
      <c r="D74" s="234">
        <v>35</v>
      </c>
      <c r="E74" s="23" t="s">
        <v>58</v>
      </c>
      <c r="F74" s="13">
        <v>113750</v>
      </c>
      <c r="G74" s="13">
        <v>113750</v>
      </c>
      <c r="H74" s="14">
        <f t="shared" ref="H74:H79" si="18">F74+G74</f>
        <v>227500</v>
      </c>
      <c r="I74" s="76">
        <v>0</v>
      </c>
      <c r="J74" s="77">
        <v>0</v>
      </c>
      <c r="K74" s="78">
        <f t="shared" ref="K74:K82" si="19">I74+J74</f>
        <v>0</v>
      </c>
      <c r="L74" s="98">
        <f t="shared" si="12"/>
        <v>-113750</v>
      </c>
      <c r="M74" s="98">
        <f t="shared" si="12"/>
        <v>-113750</v>
      </c>
      <c r="N74" s="99">
        <f t="shared" si="12"/>
        <v>-227500</v>
      </c>
      <c r="O74" s="266" t="s">
        <v>142</v>
      </c>
    </row>
    <row r="75" spans="1:15" ht="64.5" customHeight="1" x14ac:dyDescent="0.25">
      <c r="A75" s="230"/>
      <c r="B75" s="226"/>
      <c r="C75" s="226"/>
      <c r="D75" s="235"/>
      <c r="E75" s="24" t="s">
        <v>59</v>
      </c>
      <c r="F75" s="3">
        <v>2625</v>
      </c>
      <c r="G75" s="3">
        <v>2625</v>
      </c>
      <c r="H75" s="4">
        <f t="shared" si="18"/>
        <v>5250</v>
      </c>
      <c r="I75" s="79">
        <v>2625</v>
      </c>
      <c r="J75" s="80">
        <v>2625</v>
      </c>
      <c r="K75" s="81">
        <f t="shared" si="19"/>
        <v>5250</v>
      </c>
      <c r="L75" s="56">
        <f t="shared" si="12"/>
        <v>0</v>
      </c>
      <c r="M75" s="56">
        <f t="shared" si="12"/>
        <v>0</v>
      </c>
      <c r="N75" s="57">
        <f t="shared" si="12"/>
        <v>0</v>
      </c>
      <c r="O75" s="266"/>
    </row>
    <row r="76" spans="1:15" ht="41.45" customHeight="1" x14ac:dyDescent="0.25">
      <c r="A76" s="230"/>
      <c r="B76" s="226"/>
      <c r="C76" s="226"/>
      <c r="D76" s="235"/>
      <c r="E76" s="24" t="s">
        <v>60</v>
      </c>
      <c r="F76" s="3">
        <v>4124.6000000000004</v>
      </c>
      <c r="G76" s="3">
        <v>4124.6000000000004</v>
      </c>
      <c r="H76" s="4">
        <f t="shared" si="18"/>
        <v>8249.2000000000007</v>
      </c>
      <c r="I76" s="79">
        <v>4124.6000000000004</v>
      </c>
      <c r="J76" s="80">
        <v>4124.6000000000004</v>
      </c>
      <c r="K76" s="81">
        <f t="shared" si="19"/>
        <v>8249.2000000000007</v>
      </c>
      <c r="L76" s="56">
        <f t="shared" si="12"/>
        <v>0</v>
      </c>
      <c r="M76" s="56">
        <f t="shared" si="12"/>
        <v>0</v>
      </c>
      <c r="N76" s="57">
        <f t="shared" si="12"/>
        <v>0</v>
      </c>
      <c r="O76" s="266"/>
    </row>
    <row r="77" spans="1:15" ht="36.950000000000003" customHeight="1" x14ac:dyDescent="0.25">
      <c r="A77" s="230"/>
      <c r="B77" s="226"/>
      <c r="C77" s="226"/>
      <c r="D77" s="235"/>
      <c r="E77" s="24" t="s">
        <v>61</v>
      </c>
      <c r="F77" s="3">
        <v>8925</v>
      </c>
      <c r="G77" s="3">
        <v>8925</v>
      </c>
      <c r="H77" s="4">
        <f t="shared" si="18"/>
        <v>17850</v>
      </c>
      <c r="I77" s="79">
        <v>8925</v>
      </c>
      <c r="J77" s="80">
        <v>8925</v>
      </c>
      <c r="K77" s="81">
        <f t="shared" si="19"/>
        <v>17850</v>
      </c>
      <c r="L77" s="56">
        <f t="shared" si="12"/>
        <v>0</v>
      </c>
      <c r="M77" s="56">
        <f t="shared" si="12"/>
        <v>0</v>
      </c>
      <c r="N77" s="57">
        <f t="shared" si="12"/>
        <v>0</v>
      </c>
      <c r="O77" s="266"/>
    </row>
    <row r="78" spans="1:15" ht="34.5" customHeight="1" x14ac:dyDescent="0.25">
      <c r="A78" s="230"/>
      <c r="B78" s="226"/>
      <c r="C78" s="226"/>
      <c r="D78" s="235"/>
      <c r="E78" s="24" t="s">
        <v>62</v>
      </c>
      <c r="F78" s="3">
        <v>5519.38</v>
      </c>
      <c r="G78" s="3">
        <v>5519.39</v>
      </c>
      <c r="H78" s="4">
        <f t="shared" si="18"/>
        <v>11038.77</v>
      </c>
      <c r="I78" s="79">
        <v>5519.38</v>
      </c>
      <c r="J78" s="80">
        <v>5519.39</v>
      </c>
      <c r="K78" s="81">
        <f t="shared" si="19"/>
        <v>11038.77</v>
      </c>
      <c r="L78" s="56">
        <f t="shared" si="12"/>
        <v>0</v>
      </c>
      <c r="M78" s="56">
        <f t="shared" si="12"/>
        <v>0</v>
      </c>
      <c r="N78" s="57">
        <f t="shared" si="12"/>
        <v>0</v>
      </c>
      <c r="O78" s="266"/>
    </row>
    <row r="79" spans="1:15" ht="42.6" customHeight="1" x14ac:dyDescent="0.25">
      <c r="A79" s="230"/>
      <c r="B79" s="226"/>
      <c r="C79" s="226"/>
      <c r="D79" s="235"/>
      <c r="E79" s="24" t="s">
        <v>63</v>
      </c>
      <c r="F79" s="3">
        <v>6408.23</v>
      </c>
      <c r="G79" s="3">
        <v>6408.23</v>
      </c>
      <c r="H79" s="4">
        <f t="shared" si="18"/>
        <v>12816.46</v>
      </c>
      <c r="I79" s="79">
        <v>1059.69</v>
      </c>
      <c r="J79" s="80">
        <v>1059.69</v>
      </c>
      <c r="K79" s="81">
        <f t="shared" si="19"/>
        <v>2119.38</v>
      </c>
      <c r="L79" s="95">
        <f t="shared" si="12"/>
        <v>-5348.5399999999991</v>
      </c>
      <c r="M79" s="95">
        <f t="shared" si="12"/>
        <v>-5348.5399999999991</v>
      </c>
      <c r="N79" s="96">
        <f t="shared" si="12"/>
        <v>-10697.079999999998</v>
      </c>
      <c r="O79" s="266"/>
    </row>
    <row r="80" spans="1:15" ht="63" customHeight="1" thickBot="1" x14ac:dyDescent="0.3">
      <c r="A80" s="229"/>
      <c r="B80" s="227"/>
      <c r="C80" s="227"/>
      <c r="D80" s="236"/>
      <c r="E80" s="5" t="s">
        <v>9</v>
      </c>
      <c r="F80" s="6">
        <f>SUM(F74:F79)</f>
        <v>141352.21000000002</v>
      </c>
      <c r="G80" s="6">
        <f>SUM(G74:G79)</f>
        <v>141352.22000000003</v>
      </c>
      <c r="H80" s="7">
        <f>SUM(H74:H79)</f>
        <v>282704.43000000005</v>
      </c>
      <c r="I80" s="67">
        <f>SUM(I74:I79)</f>
        <v>22253.67</v>
      </c>
      <c r="J80" s="68">
        <f>SUM(J74:J79)</f>
        <v>22253.68</v>
      </c>
      <c r="K80" s="69">
        <f t="shared" si="19"/>
        <v>44507.35</v>
      </c>
      <c r="L80" s="97">
        <f t="shared" si="12"/>
        <v>-119098.54000000002</v>
      </c>
      <c r="M80" s="97">
        <f t="shared" si="12"/>
        <v>-119098.54000000004</v>
      </c>
      <c r="N80" s="97">
        <f t="shared" si="12"/>
        <v>-238197.08000000005</v>
      </c>
      <c r="O80" s="266"/>
    </row>
    <row r="81" spans="1:15" ht="20.100000000000001" customHeight="1" thickTop="1" x14ac:dyDescent="0.25">
      <c r="A81" s="237">
        <v>6</v>
      </c>
      <c r="B81" s="238" t="s">
        <v>5</v>
      </c>
      <c r="C81" s="239" t="s">
        <v>6</v>
      </c>
      <c r="D81" s="245">
        <v>25</v>
      </c>
      <c r="E81" s="2" t="s">
        <v>7</v>
      </c>
      <c r="F81" s="3">
        <v>88250</v>
      </c>
      <c r="G81" s="3">
        <v>88250</v>
      </c>
      <c r="H81" s="4">
        <f>F81+G81</f>
        <v>176500</v>
      </c>
      <c r="I81" s="79">
        <v>88250</v>
      </c>
      <c r="J81" s="80">
        <v>88250</v>
      </c>
      <c r="K81" s="81">
        <f t="shared" si="19"/>
        <v>176500</v>
      </c>
      <c r="L81" s="59">
        <f t="shared" si="12"/>
        <v>0</v>
      </c>
      <c r="M81" s="59">
        <f t="shared" si="12"/>
        <v>0</v>
      </c>
      <c r="N81" s="60">
        <f t="shared" si="12"/>
        <v>0</v>
      </c>
      <c r="O81" s="268" t="s">
        <v>143</v>
      </c>
    </row>
    <row r="82" spans="1:15" ht="23.45" customHeight="1" x14ac:dyDescent="0.25">
      <c r="A82" s="230"/>
      <c r="B82" s="226"/>
      <c r="C82" s="240"/>
      <c r="D82" s="246"/>
      <c r="E82" s="2" t="s">
        <v>8</v>
      </c>
      <c r="F82" s="3">
        <v>9500</v>
      </c>
      <c r="G82" s="3">
        <v>9500</v>
      </c>
      <c r="H82" s="4">
        <f>F82+G82</f>
        <v>19000</v>
      </c>
      <c r="I82" s="79">
        <v>9500</v>
      </c>
      <c r="J82" s="80">
        <v>9500</v>
      </c>
      <c r="K82" s="81">
        <f t="shared" si="19"/>
        <v>19000</v>
      </c>
      <c r="L82" s="56">
        <f t="shared" si="12"/>
        <v>0</v>
      </c>
      <c r="M82" s="56">
        <f t="shared" si="12"/>
        <v>0</v>
      </c>
      <c r="N82" s="57">
        <f t="shared" si="12"/>
        <v>0</v>
      </c>
      <c r="O82" s="268"/>
    </row>
    <row r="83" spans="1:15" ht="15.75" thickBot="1" x14ac:dyDescent="0.3">
      <c r="A83" s="229"/>
      <c r="B83" s="227"/>
      <c r="C83" s="241"/>
      <c r="D83" s="247"/>
      <c r="E83" s="5" t="s">
        <v>9</v>
      </c>
      <c r="F83" s="6">
        <f t="shared" ref="F83:K83" si="20">F81+F82</f>
        <v>97750</v>
      </c>
      <c r="G83" s="6">
        <f t="shared" si="20"/>
        <v>97750</v>
      </c>
      <c r="H83" s="7">
        <f t="shared" si="20"/>
        <v>195500</v>
      </c>
      <c r="I83" s="67">
        <f t="shared" si="20"/>
        <v>97750</v>
      </c>
      <c r="J83" s="68">
        <f t="shared" si="20"/>
        <v>97750</v>
      </c>
      <c r="K83" s="69">
        <f t="shared" si="20"/>
        <v>195500</v>
      </c>
      <c r="L83" s="61">
        <f t="shared" si="12"/>
        <v>0</v>
      </c>
      <c r="M83" s="61">
        <f t="shared" si="12"/>
        <v>0</v>
      </c>
      <c r="N83" s="61">
        <f t="shared" si="12"/>
        <v>0</v>
      </c>
      <c r="O83" s="268"/>
    </row>
    <row r="84" spans="1:15" ht="23.25" thickTop="1" x14ac:dyDescent="0.25">
      <c r="A84" s="228">
        <v>7</v>
      </c>
      <c r="B84" s="225" t="s">
        <v>53</v>
      </c>
      <c r="C84" s="225" t="s">
        <v>54</v>
      </c>
      <c r="D84" s="234">
        <v>25</v>
      </c>
      <c r="E84" s="12" t="s">
        <v>55</v>
      </c>
      <c r="F84" s="13">
        <v>146636.71</v>
      </c>
      <c r="G84" s="20">
        <v>146636.71</v>
      </c>
      <c r="H84" s="14">
        <f>F84+G84</f>
        <v>293273.42</v>
      </c>
      <c r="I84" s="76">
        <v>146636.71</v>
      </c>
      <c r="J84" s="77">
        <v>146636.71</v>
      </c>
      <c r="K84" s="78">
        <f>I84+J84</f>
        <v>293273.42</v>
      </c>
      <c r="L84" s="59">
        <f t="shared" si="12"/>
        <v>0</v>
      </c>
      <c r="M84" s="59">
        <f t="shared" si="12"/>
        <v>0</v>
      </c>
      <c r="N84" s="60">
        <f t="shared" si="12"/>
        <v>0</v>
      </c>
      <c r="O84" s="268" t="s">
        <v>143</v>
      </c>
    </row>
    <row r="85" spans="1:15" ht="15.75" thickBot="1" x14ac:dyDescent="0.3">
      <c r="A85" s="229"/>
      <c r="B85" s="227"/>
      <c r="C85" s="227"/>
      <c r="D85" s="236"/>
      <c r="E85" s="5" t="s">
        <v>9</v>
      </c>
      <c r="F85" s="6">
        <f>F84</f>
        <v>146636.71</v>
      </c>
      <c r="G85" s="6">
        <f>G84</f>
        <v>146636.71</v>
      </c>
      <c r="H85" s="7">
        <f>F85+G85</f>
        <v>293273.42</v>
      </c>
      <c r="I85" s="67">
        <v>146636.71</v>
      </c>
      <c r="J85" s="68">
        <v>146636.71</v>
      </c>
      <c r="K85" s="69">
        <f>I85+J85</f>
        <v>293273.42</v>
      </c>
      <c r="L85" s="61">
        <f t="shared" si="12"/>
        <v>0</v>
      </c>
      <c r="M85" s="61">
        <f t="shared" si="12"/>
        <v>0</v>
      </c>
      <c r="N85" s="61">
        <f t="shared" si="12"/>
        <v>0</v>
      </c>
      <c r="O85" s="268"/>
    </row>
    <row r="86" spans="1:15" ht="15.75" thickTop="1" x14ac:dyDescent="0.25"/>
  </sheetData>
  <sheetProtection algorithmName="SHA-512" hashValue="bUtIKFfLOfclfEssTOqJsP+9TXMb2EOvtPLElBrJx7muNV22jMlW5lbOSBqGar22lQjOyV5ktAzCy35oXmCBFw==" saltValue="RSxdt477hqbHL77FSFISIw==" spinCount="100000" sheet="1" formatCells="0" formatColumns="0" formatRows="0" insertColumns="0" insertRows="0" insertHyperlinks="0" deleteColumns="0" deleteRows="0" sort="0" autoFilter="0" pivotTables="0"/>
  <mergeCells count="92">
    <mergeCell ref="O17:O21"/>
    <mergeCell ref="O15:O16"/>
    <mergeCell ref="O27:O30"/>
    <mergeCell ref="O31:O35"/>
    <mergeCell ref="O84:O85"/>
    <mergeCell ref="O52:O56"/>
    <mergeCell ref="O74:O80"/>
    <mergeCell ref="O36:O43"/>
    <mergeCell ref="O22:O26"/>
    <mergeCell ref="O44:O45"/>
    <mergeCell ref="O46:O49"/>
    <mergeCell ref="O57:O65"/>
    <mergeCell ref="O66:O69"/>
    <mergeCell ref="O70:O73"/>
    <mergeCell ref="O81:O83"/>
    <mergeCell ref="A81:A83"/>
    <mergeCell ref="B81:B83"/>
    <mergeCell ref="C81:C83"/>
    <mergeCell ref="D81:D83"/>
    <mergeCell ref="A84:A85"/>
    <mergeCell ref="B84:B85"/>
    <mergeCell ref="C84:C85"/>
    <mergeCell ref="D84:D85"/>
    <mergeCell ref="A70:A73"/>
    <mergeCell ref="B70:B73"/>
    <mergeCell ref="C70:C73"/>
    <mergeCell ref="D70:D73"/>
    <mergeCell ref="A74:A80"/>
    <mergeCell ref="B74:B80"/>
    <mergeCell ref="C74:C80"/>
    <mergeCell ref="D74:D80"/>
    <mergeCell ref="A57:A65"/>
    <mergeCell ref="B57:B65"/>
    <mergeCell ref="C57:C65"/>
    <mergeCell ref="D57:D65"/>
    <mergeCell ref="A66:A69"/>
    <mergeCell ref="B66:B69"/>
    <mergeCell ref="C66:C69"/>
    <mergeCell ref="D66:D69"/>
    <mergeCell ref="A52:A56"/>
    <mergeCell ref="B52:B56"/>
    <mergeCell ref="C52:C56"/>
    <mergeCell ref="D52:D56"/>
    <mergeCell ref="A51:O51"/>
    <mergeCell ref="A44:A45"/>
    <mergeCell ref="B44:B45"/>
    <mergeCell ref="C44:C45"/>
    <mergeCell ref="D44:D45"/>
    <mergeCell ref="A46:A49"/>
    <mergeCell ref="B46:B49"/>
    <mergeCell ref="C46:C49"/>
    <mergeCell ref="D46:D49"/>
    <mergeCell ref="A31:A35"/>
    <mergeCell ref="B31:B35"/>
    <mergeCell ref="C31:C35"/>
    <mergeCell ref="D31:D35"/>
    <mergeCell ref="A36:A43"/>
    <mergeCell ref="B36:B43"/>
    <mergeCell ref="C36:C43"/>
    <mergeCell ref="D36:D43"/>
    <mergeCell ref="A22:A26"/>
    <mergeCell ref="B22:B26"/>
    <mergeCell ref="C22:C26"/>
    <mergeCell ref="D22:D26"/>
    <mergeCell ref="A27:A30"/>
    <mergeCell ref="B27:B30"/>
    <mergeCell ref="C27:C30"/>
    <mergeCell ref="D27:D30"/>
    <mergeCell ref="A15:A16"/>
    <mergeCell ref="B15:B16"/>
    <mergeCell ref="C15:C16"/>
    <mergeCell ref="D15:D16"/>
    <mergeCell ref="A17:A21"/>
    <mergeCell ref="B17:B21"/>
    <mergeCell ref="C17:C21"/>
    <mergeCell ref="D17:D21"/>
    <mergeCell ref="A1:O1"/>
    <mergeCell ref="I3:N3"/>
    <mergeCell ref="E4:E5"/>
    <mergeCell ref="F4:H4"/>
    <mergeCell ref="I4:K4"/>
    <mergeCell ref="L4:N4"/>
    <mergeCell ref="A3:A5"/>
    <mergeCell ref="B3:B5"/>
    <mergeCell ref="C3:C5"/>
    <mergeCell ref="D3:D5"/>
    <mergeCell ref="E3:H3"/>
    <mergeCell ref="O5:O14"/>
    <mergeCell ref="A6:A14"/>
    <mergeCell ref="B6:B14"/>
    <mergeCell ref="C6:C14"/>
    <mergeCell ref="D6:D14"/>
  </mergeCells>
  <pageMargins left="0.23622047244094491" right="0.23622047244094491" top="0" bottom="0" header="0.31496062992125984" footer="0.31496062992125984"/>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7</vt:i4>
      </vt:variant>
    </vt:vector>
  </HeadingPairs>
  <TitlesOfParts>
    <vt:vector size="7" baseType="lpstr">
      <vt:lpstr>1.РЕЗЮМЕ</vt:lpstr>
      <vt:lpstr>2. Подадени проекти</vt:lpstr>
      <vt:lpstr>3. Резултати ОАСД</vt:lpstr>
      <vt:lpstr>4.Класиран ТФО</vt:lpstr>
      <vt:lpstr>5.Обосновка точки</vt:lpstr>
      <vt:lpstr>6.Одобрена БФП</vt:lpstr>
      <vt:lpstr>7.Мотиви корекции в БЮДЖЕТА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2019-08-08T06:47:40Z</dcterms:modified>
</cp:coreProperties>
</file>